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公用資料夾\財會處\財會本處\股務課\13.官網\3.官網資料庫連結\每月(季)營運情形-每月管運課提供\2026\每月營運情形\"/>
    </mc:Choice>
  </mc:AlternateContent>
  <xr:revisionPtr revIDLastSave="0" documentId="13_ncr:8001_{B782A0F8-3802-4C0F-9F9A-4861227C81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onthly data" sheetId="1" r:id="rId1"/>
  </sheets>
  <definedNames>
    <definedName name="_xlnm.Print_Area" localSheetId="0">'Monthly data'!$A$1:$GN$18</definedName>
    <definedName name="_xlnm.Print_Titles" localSheetId="0">'Monthly data'!$A:$A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Y9" i="1" l="1"/>
  <c r="EX9" i="1" l="1"/>
  <c r="EW11" i="1" l="1"/>
  <c r="EW10" i="1"/>
  <c r="EW9" i="1"/>
  <c r="EV9" i="1" l="1"/>
  <c r="ET9" i="1" l="1"/>
  <c r="EO9" i="1" l="1"/>
  <c r="EZ9" i="1" l="1"/>
  <c r="EP9" i="1"/>
  <c r="EQ9" i="1"/>
  <c r="ER9" i="1"/>
  <c r="ES9" i="1"/>
  <c r="EU9" i="1"/>
  <c r="EP10" i="1"/>
  <c r="EQ10" i="1"/>
  <c r="ER10" i="1"/>
  <c r="ES10" i="1"/>
  <c r="ET10" i="1"/>
  <c r="EU10" i="1"/>
  <c r="EV10" i="1"/>
  <c r="EX10" i="1"/>
  <c r="EY10" i="1"/>
  <c r="EZ10" i="1"/>
  <c r="EP11" i="1"/>
  <c r="EQ11" i="1"/>
  <c r="ER11" i="1"/>
  <c r="ES11" i="1"/>
  <c r="ET11" i="1"/>
  <c r="EU11" i="1"/>
  <c r="EV11" i="1"/>
  <c r="EX11" i="1"/>
  <c r="EY11" i="1"/>
  <c r="EZ11" i="1"/>
  <c r="EO11" i="1"/>
  <c r="EO10" i="1"/>
  <c r="EZ6" i="1" l="1"/>
  <c r="EY6" i="1"/>
  <c r="EX6" i="1"/>
  <c r="EW6" i="1"/>
  <c r="EV6" i="1"/>
  <c r="EU6" i="1"/>
  <c r="ET6" i="1"/>
  <c r="ES6" i="1"/>
  <c r="ER6" i="1"/>
  <c r="EQ6" i="1"/>
  <c r="EP6" i="1"/>
  <c r="EO6" i="1"/>
  <c r="EU15" i="1" l="1"/>
  <c r="EP17" i="1"/>
  <c r="EY15" i="1"/>
  <c r="EV18" i="1"/>
  <c r="EW17" i="1"/>
  <c r="EX16" i="1"/>
  <c r="EZ18" i="1"/>
  <c r="EZ15" i="1"/>
  <c r="ET16" i="1"/>
  <c r="ES17" i="1"/>
  <c r="ER18" i="1"/>
  <c r="ER15" i="1"/>
  <c r="EQ15" i="1"/>
  <c r="EP16" i="1"/>
  <c r="EP15" i="1"/>
  <c r="EO17" i="1"/>
  <c r="EO15" i="1"/>
  <c r="ET17" i="1"/>
  <c r="EX17" i="1"/>
  <c r="EQ16" i="1"/>
  <c r="EU16" i="1"/>
  <c r="EV15" i="1"/>
  <c r="EY16" i="1"/>
  <c r="EO18" i="1"/>
  <c r="EW18" i="1"/>
  <c r="ES15" i="1"/>
  <c r="EW15" i="1"/>
  <c r="ER16" i="1"/>
  <c r="EV16" i="1"/>
  <c r="EZ16" i="1"/>
  <c r="EQ17" i="1"/>
  <c r="EU17" i="1"/>
  <c r="EY17" i="1"/>
  <c r="EP18" i="1"/>
  <c r="ET18" i="1"/>
  <c r="EX18" i="1"/>
  <c r="ES18" i="1"/>
  <c r="ET15" i="1"/>
  <c r="EX15" i="1"/>
  <c r="EO16" i="1"/>
  <c r="ES16" i="1"/>
  <c r="EW16" i="1"/>
  <c r="ER17" i="1"/>
  <c r="EV17" i="1"/>
  <c r="EZ17" i="1"/>
  <c r="EQ18" i="1"/>
  <c r="EU18" i="1"/>
  <c r="EY18" i="1"/>
  <c r="EA3" i="1"/>
  <c r="EN9" i="1"/>
  <c r="EN11" i="1" l="1"/>
  <c r="EN10" i="1"/>
  <c r="EM11" i="1"/>
  <c r="EM10" i="1"/>
  <c r="EM9" i="1"/>
  <c r="EM6" i="1"/>
  <c r="EN5" i="1"/>
  <c r="EN4" i="1"/>
  <c r="EL6" i="1"/>
  <c r="EN3" i="1"/>
  <c r="EL15" i="1" l="1"/>
  <c r="EY12" i="1"/>
  <c r="EM15" i="1"/>
  <c r="EZ12" i="1"/>
  <c r="EK9" i="1"/>
  <c r="EJ9" i="1" l="1"/>
  <c r="EH11" i="1" l="1"/>
  <c r="EH10" i="1"/>
  <c r="EH9" i="1"/>
  <c r="EG9" i="1" l="1"/>
  <c r="EF9" i="1" l="1"/>
  <c r="EC6" i="1" l="1"/>
  <c r="EP12" i="1" s="1"/>
  <c r="EB11" i="1" l="1"/>
  <c r="EB10" i="1"/>
  <c r="EB9" i="1"/>
  <c r="EL11" i="1" l="1"/>
  <c r="EK11" i="1"/>
  <c r="EJ11" i="1"/>
  <c r="EI11" i="1"/>
  <c r="EG11" i="1"/>
  <c r="EF11" i="1"/>
  <c r="EE11" i="1"/>
  <c r="ED11" i="1"/>
  <c r="EC11" i="1"/>
  <c r="EL10" i="1"/>
  <c r="EK10" i="1"/>
  <c r="EJ10" i="1"/>
  <c r="EI10" i="1"/>
  <c r="EG10" i="1"/>
  <c r="EF10" i="1"/>
  <c r="EE10" i="1"/>
  <c r="ED10" i="1"/>
  <c r="EC10" i="1"/>
  <c r="EL9" i="1"/>
  <c r="EI9" i="1"/>
  <c r="EE9" i="1"/>
  <c r="ED9" i="1"/>
  <c r="EC9" i="1"/>
  <c r="EM17" i="1"/>
  <c r="EK6" i="1"/>
  <c r="EX12" i="1" s="1"/>
  <c r="EJ6" i="1"/>
  <c r="EW12" i="1" s="1"/>
  <c r="EI6" i="1"/>
  <c r="EV12" i="1" s="1"/>
  <c r="EH6" i="1"/>
  <c r="EU12" i="1" s="1"/>
  <c r="EG6" i="1"/>
  <c r="EF6" i="1"/>
  <c r="ES12" i="1" s="1"/>
  <c r="EE6" i="1"/>
  <c r="ED6" i="1"/>
  <c r="EQ12" i="1" s="1"/>
  <c r="EB6" i="1"/>
  <c r="EO12" i="1" l="1"/>
  <c r="EE15" i="1"/>
  <c r="ER12" i="1"/>
  <c r="EG15" i="1"/>
  <c r="ET12" i="1"/>
  <c r="EK15" i="1"/>
  <c r="EH18" i="1"/>
  <c r="EH15" i="1"/>
  <c r="EN6" i="1"/>
  <c r="EL18" i="1"/>
  <c r="EJ18" i="1"/>
  <c r="EI17" i="1"/>
  <c r="EB16" i="1"/>
  <c r="EB15" i="1"/>
  <c r="EE17" i="1"/>
  <c r="ED18" i="1"/>
  <c r="EC15" i="1"/>
  <c r="EG17" i="1"/>
  <c r="EG16" i="1"/>
  <c r="EK16" i="1"/>
  <c r="ED15" i="1"/>
  <c r="EF17" i="1"/>
  <c r="EB17" i="1"/>
  <c r="EJ17" i="1"/>
  <c r="EC16" i="1"/>
  <c r="EC17" i="1"/>
  <c r="EK17" i="1"/>
  <c r="EI15" i="1"/>
  <c r="ED16" i="1"/>
  <c r="EH16" i="1"/>
  <c r="EL16" i="1"/>
  <c r="EB18" i="1"/>
  <c r="EF18" i="1"/>
  <c r="EF15" i="1"/>
  <c r="EJ15" i="1"/>
  <c r="EE16" i="1"/>
  <c r="EI16" i="1"/>
  <c r="EM16" i="1"/>
  <c r="ED17" i="1"/>
  <c r="EH17" i="1"/>
  <c r="EL17" i="1"/>
  <c r="EC18" i="1"/>
  <c r="EG18" i="1"/>
  <c r="EK18" i="1"/>
  <c r="EE18" i="1"/>
  <c r="EI18" i="1"/>
  <c r="EM18" i="1"/>
  <c r="EF16" i="1"/>
  <c r="EJ16" i="1"/>
  <c r="EN18" i="1" l="1"/>
  <c r="EN17" i="1"/>
  <c r="EN16" i="1"/>
  <c r="EN15" i="1"/>
  <c r="EA11" i="1" l="1"/>
  <c r="EA10" i="1"/>
  <c r="EA9" i="1"/>
  <c r="DY11" i="1" l="1"/>
  <c r="DY10" i="1"/>
  <c r="DY9" i="1"/>
  <c r="DX11" i="1" l="1"/>
  <c r="DX10" i="1"/>
  <c r="DW9" i="1"/>
  <c r="DX9" i="1"/>
  <c r="DU9" i="1" l="1"/>
  <c r="DT9" i="1"/>
  <c r="DT6" i="1"/>
  <c r="EG12" i="1" l="1"/>
  <c r="DT11" i="1" l="1"/>
  <c r="DT10" i="1"/>
  <c r="DS11" i="1" l="1"/>
  <c r="DS10" i="1"/>
  <c r="DS9" i="1"/>
  <c r="DR11" i="1" l="1"/>
  <c r="DR10" i="1"/>
  <c r="DR9" i="1"/>
  <c r="DQ11" i="1" l="1"/>
  <c r="DQ10" i="1"/>
  <c r="DQ9" i="1"/>
  <c r="DV9" i="1" l="1"/>
  <c r="DZ9" i="1"/>
  <c r="DU10" i="1"/>
  <c r="DV10" i="1"/>
  <c r="DW10" i="1"/>
  <c r="DZ10" i="1"/>
  <c r="DU11" i="1"/>
  <c r="DV11" i="1"/>
  <c r="DW11" i="1"/>
  <c r="DZ11" i="1"/>
  <c r="DP11" i="1"/>
  <c r="DP10" i="1"/>
  <c r="DP9" i="1"/>
  <c r="DO11" i="1"/>
  <c r="DO10" i="1"/>
  <c r="DO9" i="1"/>
  <c r="DZ6" i="1"/>
  <c r="EM12" i="1" s="1"/>
  <c r="DY6" i="1"/>
  <c r="DX6" i="1"/>
  <c r="DW6" i="1"/>
  <c r="DV6" i="1"/>
  <c r="DV16" i="1" s="1"/>
  <c r="DU6" i="1"/>
  <c r="EH12" i="1" s="1"/>
  <c r="DS6" i="1"/>
  <c r="DR6" i="1"/>
  <c r="DQ6" i="1"/>
  <c r="DP6" i="1"/>
  <c r="DO6" i="1"/>
  <c r="EA5" i="1"/>
  <c r="EA4" i="1"/>
  <c r="EN12" i="1" l="1"/>
  <c r="EL12" i="1"/>
  <c r="DY15" i="1"/>
  <c r="EE12" i="1"/>
  <c r="DR17" i="1"/>
  <c r="DR16" i="1"/>
  <c r="DR15" i="1"/>
  <c r="DW18" i="1"/>
  <c r="EJ12" i="1"/>
  <c r="EB12" i="1"/>
  <c r="EF12" i="1"/>
  <c r="DS17" i="1"/>
  <c r="DS16" i="1"/>
  <c r="DS15" i="1"/>
  <c r="EK12" i="1"/>
  <c r="DX17" i="1"/>
  <c r="DX16" i="1"/>
  <c r="DX15" i="1"/>
  <c r="EC12" i="1"/>
  <c r="ED12" i="1"/>
  <c r="DQ17" i="1"/>
  <c r="DQ16" i="1"/>
  <c r="DQ15" i="1"/>
  <c r="DV17" i="1"/>
  <c r="EI12" i="1"/>
  <c r="DV15" i="1"/>
  <c r="DZ18" i="1"/>
  <c r="DZ17" i="1"/>
  <c r="DZ15" i="1"/>
  <c r="DZ16" i="1"/>
  <c r="DY17" i="1"/>
  <c r="DY16" i="1"/>
  <c r="DY18" i="1"/>
  <c r="DX18" i="1"/>
  <c r="DW16" i="1"/>
  <c r="DW17" i="1"/>
  <c r="DW15" i="1"/>
  <c r="DV18" i="1"/>
  <c r="EA6" i="1"/>
  <c r="DU17" i="1"/>
  <c r="DU16" i="1"/>
  <c r="DU15" i="1"/>
  <c r="DU18" i="1"/>
  <c r="DT17" i="1"/>
  <c r="DT16" i="1"/>
  <c r="DT15" i="1"/>
  <c r="DT18" i="1"/>
  <c r="DS18" i="1"/>
  <c r="DR18" i="1"/>
  <c r="DQ18" i="1"/>
  <c r="DP15" i="1"/>
  <c r="DP18" i="1"/>
  <c r="DP17" i="1"/>
  <c r="DP16" i="1"/>
  <c r="DO17" i="1"/>
  <c r="DO18" i="1"/>
  <c r="DO15" i="1"/>
  <c r="DO16" i="1"/>
  <c r="EA17" i="1" l="1"/>
  <c r="EA15" i="1"/>
  <c r="EA16" i="1"/>
  <c r="EA18" i="1"/>
  <c r="DN5" i="1"/>
  <c r="DN4" i="1"/>
  <c r="DN3" i="1"/>
  <c r="DK10" i="1" l="1"/>
  <c r="DJ9" i="1" l="1"/>
  <c r="DI9" i="1" l="1"/>
  <c r="DB6" i="1"/>
  <c r="DO12" i="1" l="1"/>
  <c r="DI11" i="1"/>
  <c r="DI10" i="1"/>
  <c r="DI6" i="1"/>
  <c r="DI18" i="1" s="1"/>
  <c r="DI17" i="1" l="1"/>
  <c r="DV12" i="1"/>
  <c r="DI15" i="1"/>
  <c r="DI16" i="1"/>
  <c r="DE11" i="1" l="1"/>
  <c r="DE10" i="1"/>
  <c r="DE9" i="1"/>
  <c r="DD11" i="1" l="1"/>
  <c r="DD9" i="1"/>
  <c r="DC9" i="1" l="1"/>
  <c r="DF9" i="1" l="1"/>
  <c r="DG9" i="1"/>
  <c r="DH9" i="1"/>
  <c r="DD10" i="1"/>
  <c r="DF10" i="1"/>
  <c r="DG10" i="1"/>
  <c r="DH10" i="1"/>
  <c r="DJ10" i="1"/>
  <c r="DM10" i="1"/>
  <c r="DF11" i="1"/>
  <c r="DG11" i="1"/>
  <c r="DH11" i="1"/>
  <c r="DJ11" i="1"/>
  <c r="DM11" i="1"/>
  <c r="DC11" i="1"/>
  <c r="DC10" i="1"/>
  <c r="DB17" i="1"/>
  <c r="DB11" i="1"/>
  <c r="DB10" i="1"/>
  <c r="DB9" i="1"/>
  <c r="DM6" i="1"/>
  <c r="DL6" i="1"/>
  <c r="DK6" i="1"/>
  <c r="DJ6" i="1"/>
  <c r="DH6" i="1"/>
  <c r="DH16" i="1" s="1"/>
  <c r="DG6" i="1"/>
  <c r="DF6" i="1"/>
  <c r="DE6" i="1"/>
  <c r="DD6" i="1"/>
  <c r="DC6" i="1"/>
  <c r="DB15" i="1"/>
  <c r="DX12" i="1" l="1"/>
  <c r="DK16" i="1"/>
  <c r="DK17" i="1"/>
  <c r="DK15" i="1"/>
  <c r="DC18" i="1"/>
  <c r="DP12" i="1"/>
  <c r="EA12" i="1"/>
  <c r="DC15" i="1"/>
  <c r="DG16" i="1"/>
  <c r="DT12" i="1"/>
  <c r="DG15" i="1"/>
  <c r="DY12" i="1"/>
  <c r="DL17" i="1"/>
  <c r="DL16" i="1"/>
  <c r="DL15" i="1"/>
  <c r="DL18" i="1"/>
  <c r="DD17" i="1"/>
  <c r="DU12" i="1"/>
  <c r="DZ12" i="1"/>
  <c r="DH17" i="1"/>
  <c r="DS12" i="1"/>
  <c r="DQ12" i="1"/>
  <c r="DD15" i="1"/>
  <c r="DR12" i="1"/>
  <c r="DE17" i="1"/>
  <c r="DE16" i="1"/>
  <c r="DE15" i="1"/>
  <c r="DE18" i="1"/>
  <c r="DW12" i="1"/>
  <c r="DJ17" i="1"/>
  <c r="DJ16" i="1"/>
  <c r="DJ15" i="1"/>
  <c r="DJ18" i="1"/>
  <c r="DD16" i="1"/>
  <c r="DM15" i="1"/>
  <c r="DN6" i="1"/>
  <c r="DH15" i="1"/>
  <c r="DF16" i="1"/>
  <c r="DB18" i="1"/>
  <c r="DB16" i="1"/>
  <c r="DF15" i="1"/>
  <c r="DF17" i="1"/>
  <c r="DG18" i="1"/>
  <c r="DM18" i="1"/>
  <c r="DC17" i="1"/>
  <c r="DG17" i="1"/>
  <c r="DD18" i="1"/>
  <c r="DH18" i="1"/>
  <c r="DM17" i="1"/>
  <c r="DC16" i="1"/>
  <c r="DM16" i="1"/>
  <c r="DF18" i="1"/>
  <c r="DK18" i="1"/>
  <c r="DN15" i="1" l="1"/>
  <c r="DN16" i="1"/>
  <c r="DN18" i="1"/>
  <c r="DN17" i="1"/>
  <c r="CZ3" i="1"/>
  <c r="DM9" i="1" l="1"/>
  <c r="CZ11" i="1"/>
  <c r="CZ10" i="1"/>
  <c r="CZ9" i="1"/>
  <c r="CZ6" i="1"/>
  <c r="DM12" i="1" l="1"/>
  <c r="CZ15" i="1"/>
  <c r="CZ16" i="1"/>
  <c r="CZ18" i="1"/>
  <c r="CZ12" i="1"/>
  <c r="CZ17" i="1"/>
  <c r="CN3" i="1"/>
  <c r="CY5" i="1"/>
  <c r="CY4" i="1"/>
  <c r="CY3" i="1"/>
  <c r="DL9" i="1" l="1"/>
  <c r="CY9" i="1"/>
  <c r="DN10" i="1"/>
  <c r="DL10" i="1"/>
  <c r="DA4" i="1"/>
  <c r="DA10" i="1"/>
  <c r="DL11" i="1"/>
  <c r="CY11" i="1"/>
  <c r="CY10" i="1"/>
  <c r="CY6" i="1" l="1"/>
  <c r="CO9" i="1"/>
  <c r="CP6" i="1"/>
  <c r="CQ6" i="1"/>
  <c r="CR6" i="1"/>
  <c r="CS6" i="1"/>
  <c r="CT6" i="1"/>
  <c r="CU6" i="1"/>
  <c r="CV6" i="1"/>
  <c r="CW6" i="1"/>
  <c r="CO6" i="1"/>
  <c r="CX5" i="1"/>
  <c r="CX3" i="1"/>
  <c r="CW11" i="1"/>
  <c r="CW10" i="1"/>
  <c r="CW9" i="1"/>
  <c r="CX10" i="1"/>
  <c r="DD12" i="1" l="1"/>
  <c r="DL12" i="1"/>
  <c r="CY15" i="1"/>
  <c r="DB12" i="1"/>
  <c r="DC12" i="1"/>
  <c r="DH12" i="1"/>
  <c r="DG12" i="1"/>
  <c r="DN9" i="1"/>
  <c r="DA3" i="1"/>
  <c r="DK9" i="1"/>
  <c r="DA9" i="1"/>
  <c r="CW15" i="1"/>
  <c r="DJ12" i="1"/>
  <c r="DF12" i="1"/>
  <c r="CX6" i="1"/>
  <c r="DA12" i="1" s="1"/>
  <c r="CX11" i="1"/>
  <c r="DN11" i="1"/>
  <c r="DK11" i="1"/>
  <c r="DA11" i="1"/>
  <c r="DA5" i="1"/>
  <c r="DI12" i="1"/>
  <c r="DE12" i="1"/>
  <c r="CX9" i="1"/>
  <c r="CO15" i="1"/>
  <c r="CO18" i="1"/>
  <c r="CY17" i="1"/>
  <c r="CY16" i="1"/>
  <c r="CY18" i="1"/>
  <c r="CY12" i="1"/>
  <c r="CX15" i="1"/>
  <c r="DA6" i="1" l="1"/>
  <c r="DA15" i="1" s="1"/>
  <c r="DN12" i="1"/>
  <c r="DK12" i="1"/>
  <c r="CX18" i="1"/>
  <c r="CX17" i="1"/>
  <c r="CX12" i="1"/>
  <c r="CX16" i="1"/>
  <c r="CW12" i="1"/>
  <c r="DA16" i="1" l="1"/>
  <c r="DA17" i="1"/>
  <c r="CV17" i="1"/>
  <c r="CV16" i="1"/>
  <c r="CV15" i="1"/>
  <c r="CV12" i="1"/>
  <c r="CV11" i="1"/>
  <c r="CV10" i="1"/>
  <c r="CV9" i="1"/>
  <c r="CV18" i="1" l="1"/>
  <c r="CW18" i="1" l="1"/>
  <c r="CW17" i="1"/>
  <c r="CW16" i="1"/>
  <c r="CU9" i="1" l="1"/>
  <c r="CU10" i="1"/>
  <c r="CU11" i="1"/>
  <c r="CU12" i="1"/>
  <c r="CU15" i="1"/>
  <c r="CU16" i="1"/>
  <c r="CU17" i="1"/>
  <c r="CU18" i="1"/>
  <c r="CT18" i="1" l="1"/>
  <c r="CT17" i="1"/>
  <c r="CT16" i="1"/>
  <c r="CT15" i="1"/>
  <c r="CT12" i="1"/>
  <c r="CT11" i="1"/>
  <c r="CT10" i="1"/>
  <c r="CT9" i="1"/>
  <c r="CS18" i="1" l="1"/>
  <c r="CS17" i="1"/>
  <c r="CS16" i="1"/>
  <c r="CS15" i="1"/>
  <c r="CS12" i="1"/>
  <c r="CS11" i="1"/>
  <c r="CS10" i="1"/>
  <c r="CS9" i="1"/>
  <c r="CR18" i="1" l="1"/>
  <c r="CR17" i="1"/>
  <c r="CR16" i="1"/>
  <c r="CR15" i="1"/>
  <c r="CR12" i="1"/>
  <c r="CR11" i="1"/>
  <c r="CR10" i="1"/>
  <c r="CR9" i="1"/>
  <c r="CQ18" i="1" l="1"/>
  <c r="CQ17" i="1"/>
  <c r="CQ16" i="1"/>
  <c r="CQ15" i="1"/>
  <c r="CQ12" i="1"/>
  <c r="CQ11" i="1"/>
  <c r="CQ10" i="1"/>
  <c r="CQ9" i="1"/>
  <c r="DA18" i="1" l="1"/>
  <c r="CP18" i="1" l="1"/>
  <c r="CP17" i="1"/>
  <c r="CP16" i="1"/>
  <c r="CP15" i="1"/>
  <c r="CP12" i="1"/>
  <c r="CP11" i="1"/>
  <c r="CP10" i="1"/>
  <c r="CP9" i="1"/>
  <c r="CO17" i="1" l="1"/>
  <c r="CO16" i="1"/>
  <c r="CO12" i="1"/>
  <c r="CO11" i="1"/>
  <c r="CO10" i="1"/>
  <c r="CM18" i="1" l="1"/>
  <c r="CM17" i="1"/>
  <c r="CM16" i="1"/>
  <c r="CM15" i="1"/>
  <c r="CM12" i="1"/>
  <c r="CM11" i="1"/>
  <c r="CM10" i="1"/>
  <c r="CM9" i="1"/>
  <c r="CN12" i="1"/>
  <c r="CN11" i="1"/>
  <c r="CN10" i="1"/>
  <c r="CN9" i="1"/>
  <c r="CN6" i="1"/>
  <c r="CN5" i="1"/>
  <c r="CN4" i="1"/>
  <c r="CA9" i="1" l="1"/>
  <c r="CL18" i="1" l="1"/>
  <c r="CL17" i="1"/>
  <c r="CL16" i="1"/>
  <c r="CL15" i="1"/>
  <c r="CL12" i="1"/>
  <c r="CL11" i="1"/>
  <c r="CL10" i="1"/>
  <c r="CL9" i="1"/>
  <c r="CK18" i="1" l="1"/>
  <c r="CK17" i="1"/>
  <c r="CK16" i="1"/>
  <c r="CK15" i="1"/>
  <c r="CK12" i="1"/>
  <c r="CK11" i="1"/>
  <c r="CK10" i="1"/>
  <c r="CK9" i="1"/>
  <c r="CJ12" i="1" l="1"/>
  <c r="CJ11" i="1"/>
  <c r="CJ10" i="1"/>
  <c r="CJ9" i="1"/>
  <c r="CJ18" i="1"/>
  <c r="CJ17" i="1"/>
  <c r="CJ16" i="1"/>
  <c r="CJ15" i="1"/>
  <c r="CI18" i="1" l="1"/>
  <c r="CI17" i="1"/>
  <c r="CI16" i="1"/>
  <c r="CI15" i="1"/>
  <c r="CI12" i="1"/>
  <c r="CI11" i="1"/>
  <c r="CI10" i="1"/>
  <c r="CI9" i="1"/>
  <c r="CH18" i="1" l="1"/>
  <c r="CH17" i="1"/>
  <c r="CH16" i="1"/>
  <c r="CH15" i="1"/>
  <c r="CH12" i="1"/>
  <c r="CH11" i="1"/>
  <c r="CH10" i="1"/>
  <c r="CH9" i="1"/>
  <c r="CG15" i="1" l="1"/>
  <c r="CG16" i="1"/>
  <c r="CG17" i="1"/>
  <c r="CG18" i="1"/>
  <c r="CG9" i="1"/>
  <c r="CG10" i="1"/>
  <c r="CG11" i="1"/>
  <c r="CG12" i="1"/>
  <c r="CF18" i="1" l="1"/>
  <c r="CF17" i="1"/>
  <c r="CF16" i="1"/>
  <c r="CF15" i="1"/>
  <c r="CF12" i="1"/>
  <c r="CF11" i="1"/>
  <c r="CF10" i="1"/>
  <c r="CF9" i="1"/>
  <c r="CE18" i="1" l="1"/>
  <c r="CE17" i="1"/>
  <c r="CE16" i="1"/>
  <c r="CE15" i="1"/>
  <c r="CE12" i="1"/>
  <c r="CE11" i="1"/>
  <c r="CE10" i="1"/>
  <c r="CE9" i="1"/>
  <c r="CD18" i="1" l="1"/>
  <c r="CD17" i="1"/>
  <c r="CD16" i="1"/>
  <c r="CD15" i="1"/>
  <c r="CD12" i="1"/>
  <c r="CD11" i="1"/>
  <c r="CD10" i="1"/>
  <c r="CD9" i="1"/>
  <c r="CC18" i="1" l="1"/>
  <c r="CC17" i="1"/>
  <c r="CC16" i="1"/>
  <c r="CC15" i="1"/>
  <c r="CC12" i="1"/>
  <c r="CC11" i="1"/>
  <c r="CC10" i="1"/>
  <c r="CC9" i="1"/>
  <c r="CN17" i="1" l="1"/>
  <c r="CN18" i="1"/>
  <c r="CB18" i="1"/>
  <c r="CB17" i="1"/>
  <c r="CB16" i="1"/>
  <c r="CB15" i="1"/>
  <c r="CB12" i="1"/>
  <c r="CB11" i="1"/>
  <c r="CB10" i="1"/>
  <c r="CB9" i="1"/>
  <c r="CN16" i="1" l="1"/>
  <c r="CN15" i="1"/>
  <c r="CA12" i="1"/>
  <c r="CA11" i="1"/>
  <c r="CA10" i="1"/>
  <c r="CA6" i="1"/>
  <c r="CA5" i="1"/>
  <c r="CA4" i="1"/>
  <c r="CA3" i="1"/>
  <c r="BZ9" i="1"/>
  <c r="BZ10" i="1"/>
  <c r="BZ11" i="1"/>
  <c r="BZ12" i="1"/>
  <c r="BZ15" i="1"/>
  <c r="BZ16" i="1"/>
  <c r="BZ17" i="1"/>
  <c r="BZ18" i="1"/>
  <c r="BY18" i="1" l="1"/>
  <c r="BY17" i="1"/>
  <c r="BY16" i="1"/>
  <c r="BY15" i="1"/>
  <c r="BY12" i="1"/>
  <c r="BY11" i="1"/>
  <c r="BY10" i="1"/>
  <c r="BY9" i="1"/>
  <c r="BX18" i="1" l="1"/>
  <c r="BX17" i="1"/>
  <c r="BX16" i="1"/>
  <c r="BX15" i="1"/>
  <c r="BX12" i="1"/>
  <c r="BX11" i="1"/>
  <c r="BX10" i="1"/>
  <c r="BX9" i="1"/>
  <c r="BW18" i="1" l="1"/>
  <c r="BW17" i="1"/>
  <c r="BW16" i="1"/>
  <c r="BW15" i="1"/>
  <c r="BW12" i="1"/>
  <c r="BW11" i="1"/>
  <c r="BW10" i="1"/>
  <c r="BW9" i="1"/>
  <c r="BV18" i="1" l="1"/>
  <c r="BV17" i="1"/>
  <c r="BV16" i="1"/>
  <c r="BV15" i="1"/>
  <c r="BV12" i="1"/>
  <c r="BV11" i="1"/>
  <c r="BV10" i="1"/>
  <c r="BV9" i="1"/>
  <c r="BU18" i="1" l="1"/>
  <c r="BU17" i="1"/>
  <c r="BU16" i="1"/>
  <c r="BU15" i="1"/>
  <c r="BU12" i="1"/>
  <c r="BU11" i="1"/>
  <c r="BU10" i="1"/>
  <c r="BU9" i="1"/>
  <c r="BT18" i="1" l="1"/>
  <c r="BT17" i="1"/>
  <c r="BT16" i="1"/>
  <c r="BT15" i="1"/>
  <c r="BT12" i="1"/>
  <c r="BT11" i="1"/>
  <c r="BT10" i="1"/>
  <c r="BT9" i="1"/>
  <c r="BS18" i="1" l="1"/>
  <c r="BS17" i="1"/>
  <c r="BS16" i="1"/>
  <c r="BS15" i="1"/>
  <c r="BS12" i="1"/>
  <c r="BS11" i="1"/>
  <c r="BS10" i="1"/>
  <c r="BS9" i="1"/>
  <c r="BR15" i="1" l="1"/>
  <c r="BR16" i="1"/>
  <c r="BR17" i="1"/>
  <c r="BR18" i="1"/>
  <c r="BR9" i="1"/>
  <c r="BR10" i="1"/>
  <c r="BR11" i="1"/>
  <c r="BR12" i="1"/>
  <c r="BQ15" i="1" l="1"/>
  <c r="BQ16" i="1"/>
  <c r="BQ17" i="1"/>
  <c r="BQ18" i="1"/>
  <c r="BQ9" i="1"/>
  <c r="BQ10" i="1"/>
  <c r="BQ11" i="1"/>
  <c r="BQ12" i="1"/>
  <c r="BN3" i="1" l="1"/>
  <c r="BN4" i="1"/>
  <c r="BN5" i="1"/>
  <c r="BN6" i="1"/>
  <c r="BP18" i="1" l="1"/>
  <c r="BP17" i="1"/>
  <c r="BP16" i="1"/>
  <c r="BP15" i="1"/>
  <c r="BP12" i="1"/>
  <c r="BP11" i="1"/>
  <c r="BP10" i="1"/>
  <c r="BP9" i="1"/>
  <c r="CA15" i="1" l="1"/>
  <c r="CA18" i="1"/>
  <c r="CA17" i="1"/>
  <c r="CA16" i="1"/>
  <c r="BO18" i="1"/>
  <c r="BO17" i="1"/>
  <c r="BO16" i="1"/>
  <c r="BO15" i="1"/>
  <c r="BO12" i="1"/>
  <c r="BO11" i="1"/>
  <c r="BO10" i="1"/>
  <c r="BO9" i="1"/>
  <c r="BM18" i="1" l="1"/>
  <c r="BM17" i="1"/>
  <c r="BM16" i="1"/>
  <c r="BM15" i="1"/>
  <c r="BN12" i="1"/>
  <c r="BN11" i="1"/>
  <c r="BN10" i="1"/>
  <c r="BN9" i="1"/>
  <c r="BM12" i="1"/>
  <c r="BM11" i="1"/>
  <c r="BM10" i="1"/>
  <c r="BM9" i="1"/>
  <c r="BL18" i="1" l="1"/>
  <c r="BL17" i="1"/>
  <c r="BL16" i="1"/>
  <c r="BL15" i="1"/>
  <c r="BL12" i="1"/>
  <c r="BL11" i="1"/>
  <c r="BL10" i="1"/>
  <c r="BL9" i="1"/>
  <c r="BK18" i="1" l="1"/>
  <c r="BK17" i="1"/>
  <c r="BK16" i="1"/>
  <c r="BK15" i="1"/>
  <c r="BK12" i="1"/>
  <c r="BK11" i="1"/>
  <c r="BK10" i="1"/>
  <c r="BK9" i="1"/>
  <c r="BN18" i="1"/>
  <c r="BN16" i="1" l="1"/>
  <c r="BN15" i="1"/>
  <c r="BN17" i="1"/>
  <c r="BJ15" i="1" l="1"/>
  <c r="BJ16" i="1"/>
  <c r="BJ17" i="1"/>
  <c r="BJ18" i="1"/>
  <c r="BJ9" i="1"/>
  <c r="BJ10" i="1"/>
  <c r="BJ11" i="1"/>
  <c r="BJ12" i="1"/>
  <c r="BI9" i="1" l="1"/>
  <c r="BI10" i="1"/>
  <c r="BI11" i="1"/>
  <c r="BI12" i="1"/>
  <c r="BI15" i="1"/>
  <c r="BI16" i="1"/>
  <c r="BI17" i="1"/>
  <c r="BI18" i="1"/>
  <c r="BH12" i="1"/>
  <c r="BH18" i="1" l="1"/>
  <c r="BH17" i="1"/>
  <c r="BH16" i="1"/>
  <c r="BH15" i="1"/>
  <c r="BH11" i="1"/>
  <c r="BH10" i="1"/>
  <c r="BH9" i="1"/>
  <c r="BG18" i="1" l="1"/>
  <c r="BG17" i="1"/>
  <c r="BG16" i="1"/>
  <c r="BG15" i="1"/>
  <c r="BG12" i="1"/>
  <c r="BG11" i="1"/>
  <c r="BG10" i="1"/>
  <c r="BG9" i="1"/>
  <c r="BF12" i="1" l="1"/>
  <c r="BF11" i="1"/>
  <c r="BF10" i="1"/>
  <c r="BF9" i="1"/>
  <c r="BF15" i="1"/>
  <c r="BF16" i="1"/>
  <c r="BF17" i="1"/>
  <c r="BF18" i="1"/>
  <c r="AA18" i="1" l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8" i="1"/>
  <c r="L18" i="1"/>
  <c r="K18" i="1"/>
  <c r="J18" i="1"/>
  <c r="I18" i="1"/>
  <c r="H18" i="1"/>
  <c r="G18" i="1"/>
  <c r="F18" i="1"/>
  <c r="E18" i="1"/>
  <c r="D18" i="1"/>
  <c r="C18" i="1"/>
  <c r="B18" i="1"/>
  <c r="M17" i="1"/>
  <c r="L17" i="1"/>
  <c r="K17" i="1"/>
  <c r="J17" i="1"/>
  <c r="I17" i="1"/>
  <c r="H17" i="1"/>
  <c r="G17" i="1"/>
  <c r="F17" i="1"/>
  <c r="E17" i="1"/>
  <c r="D17" i="1"/>
  <c r="C17" i="1"/>
  <c r="B17" i="1"/>
  <c r="M16" i="1"/>
  <c r="L16" i="1"/>
  <c r="K16" i="1"/>
  <c r="J16" i="1"/>
  <c r="I16" i="1"/>
  <c r="H16" i="1"/>
  <c r="G16" i="1"/>
  <c r="F16" i="1"/>
  <c r="E16" i="1"/>
  <c r="D16" i="1"/>
  <c r="C16" i="1"/>
  <c r="B16" i="1"/>
  <c r="M15" i="1"/>
  <c r="L15" i="1"/>
  <c r="K15" i="1"/>
  <c r="J15" i="1"/>
  <c r="I15" i="1"/>
  <c r="H15" i="1"/>
  <c r="G15" i="1"/>
  <c r="F15" i="1"/>
  <c r="E15" i="1"/>
  <c r="D15" i="1"/>
  <c r="C15" i="1"/>
  <c r="B15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5" i="1"/>
  <c r="BB15" i="1"/>
  <c r="BC15" i="1"/>
  <c r="BD15" i="1"/>
  <c r="BE15" i="1"/>
  <c r="BA16" i="1"/>
  <c r="BB16" i="1"/>
  <c r="BC16" i="1"/>
  <c r="BD16" i="1"/>
  <c r="BE16" i="1"/>
  <c r="BA17" i="1"/>
  <c r="BB17" i="1"/>
  <c r="BC17" i="1"/>
  <c r="BD17" i="1"/>
  <c r="BE17" i="1"/>
  <c r="BE12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BD9" i="1"/>
  <c r="BC9" i="1"/>
  <c r="BB9" i="1"/>
  <c r="BA9" i="1"/>
  <c r="AZ9" i="1"/>
  <c r="AY9" i="1"/>
  <c r="AX9" i="1"/>
  <c r="AW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BE9" i="1"/>
</calcChain>
</file>

<file path=xl/sharedStrings.xml><?xml version="1.0" encoding="utf-8"?>
<sst xmlns="http://schemas.openxmlformats.org/spreadsheetml/2006/main" count="31" uniqueCount="25">
  <si>
    <t xml:space="preserve">     Others</t>
    <phoneticPr fontId="3" type="noConversion"/>
  </si>
  <si>
    <t>(NT$mn)</t>
    <phoneticPr fontId="3" type="noConversion"/>
  </si>
  <si>
    <t>Consolidated Revenue</t>
    <phoneticPr fontId="3" type="noConversion"/>
  </si>
  <si>
    <t>YoY change (%)</t>
    <phoneticPr fontId="3" type="noConversion"/>
  </si>
  <si>
    <t>Sales weighting by BU</t>
    <phoneticPr fontId="3" type="noConversion"/>
  </si>
  <si>
    <t xml:space="preserve">IFRS Basis </t>
    <phoneticPr fontId="3" type="noConversion"/>
  </si>
  <si>
    <t xml:space="preserve">     Others</t>
    <phoneticPr fontId="3" type="noConversion"/>
  </si>
  <si>
    <t>Consolidated Revenue</t>
    <phoneticPr fontId="3" type="noConversion"/>
  </si>
  <si>
    <t>2012A</t>
    <phoneticPr fontId="2" type="noConversion"/>
  </si>
  <si>
    <t>2013A</t>
    <phoneticPr fontId="2" type="noConversion"/>
  </si>
  <si>
    <t>2014A</t>
    <phoneticPr fontId="2" type="noConversion"/>
  </si>
  <si>
    <t>2015A</t>
    <phoneticPr fontId="2" type="noConversion"/>
  </si>
  <si>
    <t>2016A</t>
    <phoneticPr fontId="3" type="noConversion"/>
  </si>
  <si>
    <t>2017A</t>
    <phoneticPr fontId="3" type="noConversion"/>
  </si>
  <si>
    <t>2018A</t>
    <phoneticPr fontId="2" type="noConversion"/>
  </si>
  <si>
    <t>2019A</t>
    <phoneticPr fontId="2" type="noConversion"/>
  </si>
  <si>
    <t>2020A</t>
    <phoneticPr fontId="2" type="noConversion"/>
  </si>
  <si>
    <t>2021A</t>
  </si>
  <si>
    <t>2022A</t>
  </si>
  <si>
    <t>2023A</t>
  </si>
  <si>
    <t>2024A</t>
  </si>
  <si>
    <t>2025A</t>
  </si>
  <si>
    <t xml:space="preserve">     E-commerce</t>
    <phoneticPr fontId="2" type="noConversion"/>
  </si>
  <si>
    <t xml:space="preserve">     Multimedia Business</t>
    <phoneticPr fontId="3" type="noConversion"/>
  </si>
  <si>
    <t>2026A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</si>
</sst>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76" formatCode="0.0%"/>
    <numFmt numFmtId="177" formatCode="_-* #,##0_-;\-* #,##0_-;_-* &quot;-&quot;??_-;_-@_-"/>
    <numFmt numFmtId="178" formatCode="_-* #,##0.0_-;\-* #,##0.0_-;_-* &quot;-&quot;??_-;_-@_-"/>
    <numFmt numFmtId="180" formatCode="_-* #,##0.0_-;\-* #,##0.0_-;_-* &quot;-&quot;?_-;_-@_-"/>
  </numFmts>
  <fonts count="14" x14ac:knownFonts="1">
    <font>
      <sz val="12"/>
      <color theme="1"/>
      <name val="新細明體"/>
      <family val="1"/>
      <charset val="136"/>
      <scheme val="minor"/>
    </font>
    <font>
      <b/>
      <sz val="16"/>
      <name val="Arial"/>
      <family val="2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Arial"/>
      <family val="2"/>
    </font>
    <font>
      <sz val="12"/>
      <name val="新細明體"/>
      <family val="1"/>
      <charset val="136"/>
    </font>
    <font>
      <sz val="12"/>
      <name val="Arial"/>
      <family val="2"/>
    </font>
    <font>
      <sz val="14"/>
      <color indexed="10"/>
      <name val="Arial"/>
      <family val="2"/>
    </font>
    <font>
      <sz val="12"/>
      <color indexed="23"/>
      <name val="Arial"/>
      <family val="2"/>
    </font>
    <font>
      <sz val="12"/>
      <color indexed="12"/>
      <name val="Arial"/>
      <family val="2"/>
    </font>
    <font>
      <sz val="12"/>
      <color theme="1"/>
      <name val="新細明體"/>
      <family val="1"/>
      <charset val="136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55"/>
      </top>
      <bottom/>
      <diagonal/>
    </border>
    <border>
      <left/>
      <right/>
      <top style="double">
        <color indexed="55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double">
        <color indexed="55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55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55"/>
      </bottom>
      <diagonal/>
    </border>
    <border>
      <left style="thin">
        <color indexed="64"/>
      </left>
      <right/>
      <top/>
      <bottom style="double">
        <color indexed="55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55"/>
      </bottom>
      <diagonal/>
    </border>
    <border>
      <left style="thin">
        <color indexed="64"/>
      </left>
      <right/>
      <top style="medium">
        <color indexed="64"/>
      </top>
      <bottom style="double">
        <color indexed="55"/>
      </bottom>
      <diagonal/>
    </border>
    <border>
      <left/>
      <right/>
      <top style="medium">
        <color indexed="64"/>
      </top>
      <bottom style="double">
        <color indexed="55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17" fontId="1" fillId="2" borderId="1" xfId="0" applyNumberFormat="1" applyFont="1" applyFill="1" applyBorder="1" applyAlignment="1">
      <alignment horizontal="right" vertical="center"/>
    </xf>
    <xf numFmtId="17" fontId="1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176" fontId="7" fillId="0" borderId="0" xfId="1" applyNumberFormat="1" applyFont="1" applyAlignment="1">
      <alignment horizontal="left"/>
    </xf>
    <xf numFmtId="0" fontId="4" fillId="0" borderId="6" xfId="0" applyFont="1" applyBorder="1">
      <alignment vertical="center"/>
    </xf>
    <xf numFmtId="177" fontId="8" fillId="0" borderId="0" xfId="2" applyNumberFormat="1" applyFont="1" applyBorder="1" applyAlignment="1">
      <alignment horizontal="left"/>
    </xf>
    <xf numFmtId="177" fontId="9" fillId="0" borderId="0" xfId="2" applyNumberFormat="1" applyFont="1" applyBorder="1" applyAlignment="1">
      <alignment horizontal="left"/>
    </xf>
    <xf numFmtId="0" fontId="6" fillId="0" borderId="0" xfId="0" applyFont="1">
      <alignment vertical="center"/>
    </xf>
    <xf numFmtId="17" fontId="1" fillId="2" borderId="7" xfId="0" applyNumberFormat="1" applyFont="1" applyFill="1" applyBorder="1" applyAlignment="1">
      <alignment horizontal="left"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178" fontId="4" fillId="0" borderId="5" xfId="2" applyNumberFormat="1" applyFont="1" applyFill="1" applyBorder="1">
      <alignment vertical="center"/>
    </xf>
    <xf numFmtId="178" fontId="4" fillId="0" borderId="8" xfId="2" applyNumberFormat="1" applyFont="1" applyFill="1" applyBorder="1">
      <alignment vertical="center"/>
    </xf>
    <xf numFmtId="178" fontId="4" fillId="0" borderId="0" xfId="2" applyNumberFormat="1" applyFont="1" applyFill="1" applyBorder="1">
      <alignment vertical="center"/>
    </xf>
    <xf numFmtId="178" fontId="4" fillId="0" borderId="9" xfId="2" applyNumberFormat="1" applyFont="1" applyFill="1" applyBorder="1">
      <alignment vertical="center"/>
    </xf>
    <xf numFmtId="176" fontId="4" fillId="0" borderId="8" xfId="3" applyNumberFormat="1" applyFont="1" applyFill="1" applyBorder="1">
      <alignment vertical="center"/>
    </xf>
    <xf numFmtId="176" fontId="4" fillId="0" borderId="0" xfId="3" applyNumberFormat="1" applyFont="1" applyFill="1" applyBorder="1">
      <alignment vertical="center"/>
    </xf>
    <xf numFmtId="176" fontId="4" fillId="0" borderId="9" xfId="3" applyNumberFormat="1" applyFont="1" applyFill="1" applyBorder="1">
      <alignment vertical="center"/>
    </xf>
    <xf numFmtId="0" fontId="4" fillId="3" borderId="14" xfId="0" applyFont="1" applyFill="1" applyBorder="1">
      <alignment vertical="center"/>
    </xf>
    <xf numFmtId="178" fontId="4" fillId="3" borderId="15" xfId="2" applyNumberFormat="1" applyFont="1" applyFill="1" applyBorder="1">
      <alignment vertical="center"/>
    </xf>
    <xf numFmtId="0" fontId="6" fillId="3" borderId="15" xfId="0" applyFont="1" applyFill="1" applyBorder="1">
      <alignment vertical="center"/>
    </xf>
    <xf numFmtId="176" fontId="4" fillId="3" borderId="15" xfId="3" applyNumberFormat="1" applyFont="1" applyFill="1" applyBorder="1">
      <alignment vertical="center"/>
    </xf>
    <xf numFmtId="176" fontId="1" fillId="0" borderId="11" xfId="3" applyNumberFormat="1" applyFont="1" applyFill="1" applyBorder="1">
      <alignment vertical="center"/>
    </xf>
    <xf numFmtId="176" fontId="1" fillId="0" borderId="12" xfId="3" applyNumberFormat="1" applyFont="1" applyFill="1" applyBorder="1">
      <alignment vertical="center"/>
    </xf>
    <xf numFmtId="176" fontId="1" fillId="3" borderId="16" xfId="3" applyNumberFormat="1" applyFont="1" applyFill="1" applyBorder="1">
      <alignment vertical="center"/>
    </xf>
    <xf numFmtId="176" fontId="1" fillId="0" borderId="10" xfId="3" applyNumberFormat="1" applyFont="1" applyFill="1" applyBorder="1">
      <alignment vertical="center"/>
    </xf>
    <xf numFmtId="176" fontId="1" fillId="0" borderId="13" xfId="3" applyNumberFormat="1" applyFont="1" applyFill="1" applyBorder="1">
      <alignment vertical="center"/>
    </xf>
    <xf numFmtId="178" fontId="1" fillId="0" borderId="10" xfId="2" applyNumberFormat="1" applyFont="1" applyFill="1" applyBorder="1">
      <alignment vertical="center"/>
    </xf>
    <xf numFmtId="178" fontId="1" fillId="0" borderId="11" xfId="2" applyNumberFormat="1" applyFont="1" applyFill="1" applyBorder="1">
      <alignment vertical="center"/>
    </xf>
    <xf numFmtId="178" fontId="1" fillId="0" borderId="12" xfId="2" applyNumberFormat="1" applyFont="1" applyFill="1" applyBorder="1">
      <alignment vertical="center"/>
    </xf>
    <xf numFmtId="178" fontId="1" fillId="3" borderId="16" xfId="2" applyNumberFormat="1" applyFont="1" applyFill="1" applyBorder="1">
      <alignment vertical="center"/>
    </xf>
    <xf numFmtId="178" fontId="1" fillId="0" borderId="13" xfId="2" applyNumberFormat="1" applyFont="1" applyFill="1" applyBorder="1">
      <alignment vertical="center"/>
    </xf>
    <xf numFmtId="176" fontId="1" fillId="0" borderId="5" xfId="3" applyNumberFormat="1" applyFont="1" applyFill="1" applyBorder="1">
      <alignment vertical="center"/>
    </xf>
    <xf numFmtId="178" fontId="1" fillId="0" borderId="5" xfId="2" applyNumberFormat="1" applyFont="1" applyFill="1" applyBorder="1">
      <alignment vertical="center"/>
    </xf>
    <xf numFmtId="17" fontId="1" fillId="2" borderId="0" xfId="0" applyNumberFormat="1" applyFont="1" applyFill="1" applyAlignment="1">
      <alignment horizontal="right" vertical="center"/>
    </xf>
    <xf numFmtId="180" fontId="11" fillId="0" borderId="0" xfId="0" applyNumberFormat="1" applyFont="1">
      <alignment vertical="center"/>
    </xf>
    <xf numFmtId="17" fontId="1" fillId="3" borderId="17" xfId="0" quotePrefix="1" applyNumberFormat="1" applyFont="1" applyFill="1" applyBorder="1" applyAlignment="1">
      <alignment horizontal="center" vertical="center"/>
    </xf>
    <xf numFmtId="17" fontId="1" fillId="2" borderId="9" xfId="0" applyNumberFormat="1" applyFont="1" applyFill="1" applyBorder="1" applyAlignment="1">
      <alignment horizontal="right" vertical="center"/>
    </xf>
    <xf numFmtId="17" fontId="1" fillId="2" borderId="8" xfId="0" applyNumberFormat="1" applyFont="1" applyFill="1" applyBorder="1" applyAlignment="1">
      <alignment horizontal="right" vertical="center"/>
    </xf>
    <xf numFmtId="17" fontId="1" fillId="2" borderId="18" xfId="0" applyNumberFormat="1" applyFont="1" applyFill="1" applyBorder="1" applyAlignment="1">
      <alignment horizontal="right" vertical="center"/>
    </xf>
    <xf numFmtId="17" fontId="1" fillId="2" borderId="0" xfId="0" applyNumberFormat="1" applyFont="1" applyFill="1" applyAlignment="1">
      <alignment horizontal="center" vertical="center"/>
    </xf>
    <xf numFmtId="0" fontId="13" fillId="0" borderId="0" xfId="0" applyFont="1">
      <alignment vertical="center"/>
    </xf>
    <xf numFmtId="0" fontId="4" fillId="0" borderId="0" xfId="3" applyNumberFormat="1" applyFont="1" applyFill="1" applyBorder="1">
      <alignment vertical="center"/>
    </xf>
    <xf numFmtId="43" fontId="11" fillId="0" borderId="0" xfId="0" applyNumberFormat="1" applyFont="1">
      <alignment vertical="center"/>
    </xf>
    <xf numFmtId="17" fontId="1" fillId="2" borderId="20" xfId="0" applyNumberFormat="1" applyFont="1" applyFill="1" applyBorder="1" applyAlignment="1">
      <alignment horizontal="center" vertical="center"/>
    </xf>
    <xf numFmtId="17" fontId="1" fillId="2" borderId="21" xfId="0" applyNumberFormat="1" applyFont="1" applyFill="1" applyBorder="1" applyAlignment="1">
      <alignment horizontal="center" vertical="center"/>
    </xf>
    <xf numFmtId="17" fontId="1" fillId="3" borderId="19" xfId="0" quotePrefix="1" applyNumberFormat="1" applyFont="1" applyFill="1" applyBorder="1" applyAlignment="1">
      <alignment horizontal="center" vertical="center"/>
    </xf>
  </cellXfs>
  <cellStyles count="4">
    <cellStyle name="一般" xfId="0" builtinId="0"/>
    <cellStyle name="一般_TCC fact sheet" xfId="1" xr:uid="{00000000-0005-0000-0000-000001000000}"/>
    <cellStyle name="千分位" xfId="2" builtinId="3"/>
    <cellStyle name="百分比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O19"/>
  <sheetViews>
    <sheetView showGridLines="0" tabSelected="1" view="pageBreakPreview" zoomScale="50" zoomScaleNormal="75" zoomScaleSheetLayoutView="50" workbookViewId="0">
      <pane xSplit="1" ySplit="2" topLeftCell="DN3" activePane="bottomRight" state="frozen"/>
      <selection activeCell="AG12" sqref="AG12"/>
      <selection pane="topRight" activeCell="AG12" sqref="AG12"/>
      <selection pane="bottomLeft" activeCell="AG12" sqref="AG12"/>
      <selection pane="bottomRight" activeCell="GR9" sqref="GR9"/>
    </sheetView>
  </sheetViews>
  <sheetFormatPr defaultColWidth="9" defaultRowHeight="15" outlineLevelCol="1" x14ac:dyDescent="0.3"/>
  <cols>
    <col min="1" max="1" width="49.6640625" style="11" bestFit="1" customWidth="1"/>
    <col min="2" max="13" width="13" style="9" hidden="1" customWidth="1" outlineLevel="1"/>
    <col min="14" max="14" width="14.6640625" style="9" hidden="1" customWidth="1" collapsed="1"/>
    <col min="15" max="26" width="13" style="11" hidden="1" customWidth="1" outlineLevel="1"/>
    <col min="27" max="27" width="14.6640625" style="11" hidden="1" customWidth="1" collapsed="1"/>
    <col min="28" max="39" width="13" style="9" hidden="1" customWidth="1" outlineLevel="1"/>
    <col min="40" max="40" width="14.6640625" style="9" hidden="1" customWidth="1" collapsed="1"/>
    <col min="41" max="41" width="13" style="9" hidden="1" customWidth="1" outlineLevel="1"/>
    <col min="42" max="52" width="13" style="11" hidden="1" customWidth="1" outlineLevel="1"/>
    <col min="53" max="53" width="14.6640625" style="11" hidden="1" customWidth="1" collapsed="1"/>
    <col min="54" max="65" width="13" style="11" hidden="1" customWidth="1" outlineLevel="1"/>
    <col min="66" max="66" width="14.6640625" style="11" hidden="1" customWidth="1" collapsed="1"/>
    <col min="67" max="78" width="13" style="11" hidden="1" customWidth="1" outlineLevel="1"/>
    <col min="79" max="79" width="14.6640625" style="11" hidden="1" customWidth="1" collapsed="1"/>
    <col min="80" max="91" width="13" style="11" hidden="1" customWidth="1" outlineLevel="1"/>
    <col min="92" max="92" width="14.6640625" style="11" hidden="1" customWidth="1" collapsed="1"/>
    <col min="93" max="104" width="13" style="11" hidden="1" customWidth="1" outlineLevel="1"/>
    <col min="105" max="105" width="15.33203125" style="11" hidden="1" customWidth="1" collapsed="1"/>
    <col min="106" max="117" width="13" style="11" hidden="1" customWidth="1" outlineLevel="1"/>
    <col min="118" max="118" width="15.33203125" style="11" customWidth="1" collapsed="1"/>
    <col min="119" max="128" width="13" style="11" hidden="1" customWidth="1" outlineLevel="1"/>
    <col min="129" max="129" width="15.109375" style="11" hidden="1" customWidth="1" outlineLevel="1"/>
    <col min="130" max="130" width="13" style="11" hidden="1" customWidth="1" outlineLevel="1"/>
    <col min="131" max="131" width="15.33203125" style="11" customWidth="1" collapsed="1"/>
    <col min="132" max="141" width="13.21875" style="11" hidden="1" customWidth="1" outlineLevel="1"/>
    <col min="142" max="142" width="15.109375" style="11" hidden="1" customWidth="1" outlineLevel="1"/>
    <col min="143" max="143" width="13.21875" style="11" hidden="1" customWidth="1" outlineLevel="1"/>
    <col min="144" max="144" width="18.109375" style="11" bestFit="1" customWidth="1" collapsed="1"/>
    <col min="145" max="154" width="14.44140625" style="11" hidden="1" customWidth="1" outlineLevel="1"/>
    <col min="155" max="155" width="16.44140625" style="11" hidden="1" customWidth="1" outlineLevel="1"/>
    <col min="156" max="156" width="14.88671875" style="11" hidden="1" customWidth="1" outlineLevel="1"/>
    <col min="157" max="157" width="18.21875" style="11" bestFit="1" customWidth="1" collapsed="1"/>
    <col min="158" max="169" width="16.109375" style="11" hidden="1" customWidth="1" outlineLevel="1"/>
    <col min="170" max="170" width="18.21875" style="11" bestFit="1" customWidth="1" collapsed="1"/>
    <col min="171" max="182" width="16.109375" style="11" hidden="1" customWidth="1" outlineLevel="1"/>
    <col min="183" max="183" width="18.21875" style="11" bestFit="1" customWidth="1" collapsed="1"/>
    <col min="184" max="192" width="16.109375" style="11" customWidth="1"/>
    <col min="193" max="195" width="16.109375" style="11" hidden="1" customWidth="1" outlineLevel="1"/>
    <col min="196" max="196" width="18.21875" style="11" bestFit="1" customWidth="1" collapsed="1"/>
    <col min="197" max="16384" width="9" style="11"/>
  </cols>
  <sheetData>
    <row r="1" spans="1:197" ht="30.75" customHeight="1" thickBot="1" x14ac:dyDescent="0.35">
      <c r="A1" s="10" t="s">
        <v>5</v>
      </c>
      <c r="B1" s="1">
        <v>40909</v>
      </c>
      <c r="C1" s="2">
        <v>40940</v>
      </c>
      <c r="D1" s="2">
        <v>40969</v>
      </c>
      <c r="E1" s="2">
        <v>41000</v>
      </c>
      <c r="F1" s="2">
        <v>41030</v>
      </c>
      <c r="G1" s="2">
        <v>41061</v>
      </c>
      <c r="H1" s="2">
        <v>41091</v>
      </c>
      <c r="I1" s="2">
        <v>41122</v>
      </c>
      <c r="J1" s="2">
        <v>41153</v>
      </c>
      <c r="K1" s="2">
        <v>41183</v>
      </c>
      <c r="L1" s="2">
        <v>41214</v>
      </c>
      <c r="M1" s="2">
        <v>41244</v>
      </c>
      <c r="N1" s="38" t="s">
        <v>8</v>
      </c>
      <c r="O1" s="36">
        <v>41275</v>
      </c>
      <c r="P1" s="36">
        <v>41306</v>
      </c>
      <c r="Q1" s="36">
        <v>41334</v>
      </c>
      <c r="R1" s="36">
        <v>41365</v>
      </c>
      <c r="S1" s="36">
        <v>41395</v>
      </c>
      <c r="T1" s="36">
        <v>41426</v>
      </c>
      <c r="U1" s="36">
        <v>41456</v>
      </c>
      <c r="V1" s="36">
        <v>41487</v>
      </c>
      <c r="W1" s="36">
        <v>41518</v>
      </c>
      <c r="X1" s="36">
        <v>41548</v>
      </c>
      <c r="Y1" s="36">
        <v>41579</v>
      </c>
      <c r="Z1" s="39">
        <v>41609</v>
      </c>
      <c r="AA1" s="38" t="s">
        <v>9</v>
      </c>
      <c r="AB1" s="40">
        <v>41640</v>
      </c>
      <c r="AC1" s="36">
        <v>41671</v>
      </c>
      <c r="AD1" s="36">
        <v>41699</v>
      </c>
      <c r="AE1" s="36">
        <v>41730</v>
      </c>
      <c r="AF1" s="36">
        <v>41760</v>
      </c>
      <c r="AG1" s="36">
        <v>41791</v>
      </c>
      <c r="AH1" s="36">
        <v>41821</v>
      </c>
      <c r="AI1" s="36">
        <v>41852</v>
      </c>
      <c r="AJ1" s="36">
        <v>41883</v>
      </c>
      <c r="AK1" s="36">
        <v>41913</v>
      </c>
      <c r="AL1" s="36">
        <v>41944</v>
      </c>
      <c r="AM1" s="39">
        <v>41974</v>
      </c>
      <c r="AN1" s="38" t="s">
        <v>10</v>
      </c>
      <c r="AO1" s="41">
        <v>42005</v>
      </c>
      <c r="AP1" s="36">
        <v>42036</v>
      </c>
      <c r="AQ1" s="36">
        <v>42064</v>
      </c>
      <c r="AR1" s="36">
        <v>42095</v>
      </c>
      <c r="AS1" s="36">
        <v>42125</v>
      </c>
      <c r="AT1" s="36">
        <v>42156</v>
      </c>
      <c r="AU1" s="36">
        <v>42186</v>
      </c>
      <c r="AV1" s="36">
        <v>42217</v>
      </c>
      <c r="AW1" s="36">
        <v>42248</v>
      </c>
      <c r="AX1" s="36">
        <v>42278</v>
      </c>
      <c r="AY1" s="36">
        <v>42309</v>
      </c>
      <c r="AZ1" s="39">
        <v>42339</v>
      </c>
      <c r="BA1" s="38" t="s">
        <v>11</v>
      </c>
      <c r="BB1" s="36">
        <v>42400</v>
      </c>
      <c r="BC1" s="36">
        <v>42401</v>
      </c>
      <c r="BD1" s="36">
        <v>42430</v>
      </c>
      <c r="BE1" s="36">
        <v>42461</v>
      </c>
      <c r="BF1" s="36">
        <v>42491</v>
      </c>
      <c r="BG1" s="36">
        <v>42522</v>
      </c>
      <c r="BH1" s="36">
        <v>42552</v>
      </c>
      <c r="BI1" s="36">
        <v>42583</v>
      </c>
      <c r="BJ1" s="36">
        <v>42614</v>
      </c>
      <c r="BK1" s="36">
        <v>42644</v>
      </c>
      <c r="BL1" s="36">
        <v>42675</v>
      </c>
      <c r="BM1" s="36">
        <v>42705</v>
      </c>
      <c r="BN1" s="38" t="s">
        <v>12</v>
      </c>
      <c r="BO1" s="36">
        <v>42766</v>
      </c>
      <c r="BP1" s="36">
        <v>42794</v>
      </c>
      <c r="BQ1" s="36">
        <v>42825</v>
      </c>
      <c r="BR1" s="36">
        <v>42855</v>
      </c>
      <c r="BS1" s="36">
        <v>42886</v>
      </c>
      <c r="BT1" s="36">
        <v>42916</v>
      </c>
      <c r="BU1" s="36">
        <v>42947</v>
      </c>
      <c r="BV1" s="36">
        <v>42978</v>
      </c>
      <c r="BW1" s="36">
        <v>43008</v>
      </c>
      <c r="BX1" s="36">
        <v>43039</v>
      </c>
      <c r="BY1" s="36">
        <v>43069</v>
      </c>
      <c r="BZ1" s="36">
        <v>43100</v>
      </c>
      <c r="CA1" s="38" t="s">
        <v>13</v>
      </c>
      <c r="CB1" s="36">
        <v>43131</v>
      </c>
      <c r="CC1" s="36">
        <v>43159</v>
      </c>
      <c r="CD1" s="36">
        <v>43190</v>
      </c>
      <c r="CE1" s="36">
        <v>43220</v>
      </c>
      <c r="CF1" s="36">
        <v>43251</v>
      </c>
      <c r="CG1" s="36">
        <v>43281</v>
      </c>
      <c r="CH1" s="36">
        <v>43312</v>
      </c>
      <c r="CI1" s="36">
        <v>43343</v>
      </c>
      <c r="CJ1" s="36">
        <v>43373</v>
      </c>
      <c r="CK1" s="36">
        <v>43404</v>
      </c>
      <c r="CL1" s="36">
        <v>43434</v>
      </c>
      <c r="CM1" s="36">
        <v>43465</v>
      </c>
      <c r="CN1" s="38" t="s">
        <v>14</v>
      </c>
      <c r="CO1" s="36">
        <v>43496</v>
      </c>
      <c r="CP1" s="36">
        <v>43524</v>
      </c>
      <c r="CQ1" s="36">
        <v>43555</v>
      </c>
      <c r="CR1" s="36">
        <v>43585</v>
      </c>
      <c r="CS1" s="36">
        <v>43616</v>
      </c>
      <c r="CT1" s="36">
        <v>43646</v>
      </c>
      <c r="CU1" s="36">
        <v>43677</v>
      </c>
      <c r="CV1" s="36">
        <v>43708</v>
      </c>
      <c r="CW1" s="36">
        <v>43738</v>
      </c>
      <c r="CX1" s="36">
        <v>43769</v>
      </c>
      <c r="CY1" s="36">
        <v>43799</v>
      </c>
      <c r="CZ1" s="36">
        <v>43830</v>
      </c>
      <c r="DA1" s="38" t="s">
        <v>15</v>
      </c>
      <c r="DB1" s="36">
        <v>43861</v>
      </c>
      <c r="DC1" s="36">
        <v>43889</v>
      </c>
      <c r="DD1" s="36">
        <v>43921</v>
      </c>
      <c r="DE1" s="36">
        <v>43951</v>
      </c>
      <c r="DF1" s="36">
        <v>43982</v>
      </c>
      <c r="DG1" s="36">
        <v>44012</v>
      </c>
      <c r="DH1" s="36">
        <v>44043</v>
      </c>
      <c r="DI1" s="36">
        <v>44074</v>
      </c>
      <c r="DJ1" s="36">
        <v>44104</v>
      </c>
      <c r="DK1" s="36">
        <v>44135</v>
      </c>
      <c r="DL1" s="36">
        <v>44165</v>
      </c>
      <c r="DM1" s="36">
        <v>44196</v>
      </c>
      <c r="DN1" s="38" t="s">
        <v>16</v>
      </c>
      <c r="DO1" s="36">
        <v>44227</v>
      </c>
      <c r="DP1" s="36">
        <v>44255</v>
      </c>
      <c r="DQ1" s="36">
        <v>44286</v>
      </c>
      <c r="DR1" s="36">
        <v>44316</v>
      </c>
      <c r="DS1" s="36">
        <v>44347</v>
      </c>
      <c r="DT1" s="36">
        <v>44377</v>
      </c>
      <c r="DU1" s="36">
        <v>44408</v>
      </c>
      <c r="DV1" s="36">
        <v>44439</v>
      </c>
      <c r="DW1" s="36">
        <v>44469</v>
      </c>
      <c r="DX1" s="36">
        <v>44500</v>
      </c>
      <c r="DY1" s="36">
        <v>44530</v>
      </c>
      <c r="DZ1" s="36">
        <v>44561</v>
      </c>
      <c r="EA1" s="38" t="s">
        <v>17</v>
      </c>
      <c r="EB1" s="42">
        <v>44592</v>
      </c>
      <c r="EC1" s="42">
        <v>44620</v>
      </c>
      <c r="ED1" s="42">
        <v>44651</v>
      </c>
      <c r="EE1" s="42">
        <v>44681</v>
      </c>
      <c r="EF1" s="42">
        <v>44712</v>
      </c>
      <c r="EG1" s="42">
        <v>44742</v>
      </c>
      <c r="EH1" s="42">
        <v>44773</v>
      </c>
      <c r="EI1" s="42">
        <v>44804</v>
      </c>
      <c r="EJ1" s="42">
        <v>44834</v>
      </c>
      <c r="EK1" s="42">
        <v>44865</v>
      </c>
      <c r="EL1" s="42">
        <v>44895</v>
      </c>
      <c r="EM1" s="42">
        <v>44926</v>
      </c>
      <c r="EN1" s="38" t="s">
        <v>18</v>
      </c>
      <c r="EO1" s="42">
        <v>44957</v>
      </c>
      <c r="EP1" s="42">
        <v>44985</v>
      </c>
      <c r="EQ1" s="42">
        <v>45016</v>
      </c>
      <c r="ER1" s="42">
        <v>45046</v>
      </c>
      <c r="ES1" s="42">
        <v>45077</v>
      </c>
      <c r="ET1" s="42">
        <v>45107</v>
      </c>
      <c r="EU1" s="42">
        <v>45138</v>
      </c>
      <c r="EV1" s="42">
        <v>45169</v>
      </c>
      <c r="EW1" s="42">
        <v>45199</v>
      </c>
      <c r="EX1" s="42">
        <v>45230</v>
      </c>
      <c r="EY1" s="42">
        <v>45260</v>
      </c>
      <c r="EZ1" s="42">
        <v>45291</v>
      </c>
      <c r="FA1" s="38" t="s">
        <v>19</v>
      </c>
      <c r="FB1" s="46">
        <v>45322</v>
      </c>
      <c r="FC1" s="47">
        <v>45350</v>
      </c>
      <c r="FD1" s="47">
        <v>45382</v>
      </c>
      <c r="FE1" s="47">
        <v>45412</v>
      </c>
      <c r="FF1" s="47">
        <v>45443</v>
      </c>
      <c r="FG1" s="47">
        <v>45473</v>
      </c>
      <c r="FH1" s="47">
        <v>45504</v>
      </c>
      <c r="FI1" s="47">
        <v>45535</v>
      </c>
      <c r="FJ1" s="47">
        <v>45565</v>
      </c>
      <c r="FK1" s="47">
        <v>45596</v>
      </c>
      <c r="FL1" s="47">
        <v>45626</v>
      </c>
      <c r="FM1" s="47">
        <v>45657</v>
      </c>
      <c r="FN1" s="48" t="s">
        <v>20</v>
      </c>
      <c r="FO1" s="46">
        <v>45688</v>
      </c>
      <c r="FP1" s="47">
        <v>45716</v>
      </c>
      <c r="FQ1" s="47">
        <v>45747</v>
      </c>
      <c r="FR1" s="47">
        <v>45777</v>
      </c>
      <c r="FS1" s="47">
        <v>45808</v>
      </c>
      <c r="FT1" s="47">
        <v>45838</v>
      </c>
      <c r="FU1" s="47">
        <v>45869</v>
      </c>
      <c r="FV1" s="47">
        <v>45900</v>
      </c>
      <c r="FW1" s="47">
        <v>45930</v>
      </c>
      <c r="FX1" s="47">
        <v>45961</v>
      </c>
      <c r="FY1" s="47">
        <v>45991</v>
      </c>
      <c r="FZ1" s="47">
        <v>46022</v>
      </c>
      <c r="GA1" s="48" t="s">
        <v>21</v>
      </c>
      <c r="GB1" s="46">
        <v>46053</v>
      </c>
      <c r="GC1" s="47">
        <v>46081</v>
      </c>
      <c r="GD1" s="47">
        <v>46112</v>
      </c>
      <c r="GE1" s="47">
        <v>46142</v>
      </c>
      <c r="GF1" s="47">
        <v>46173</v>
      </c>
      <c r="GG1" s="47">
        <v>46203</v>
      </c>
      <c r="GH1" s="47">
        <v>46234</v>
      </c>
      <c r="GI1" s="47">
        <v>46265</v>
      </c>
      <c r="GJ1" s="47">
        <v>46295</v>
      </c>
      <c r="GK1" s="47">
        <v>46326</v>
      </c>
      <c r="GL1" s="47">
        <v>46356</v>
      </c>
      <c r="GM1" s="47">
        <v>46387</v>
      </c>
      <c r="GN1" s="48" t="s">
        <v>24</v>
      </c>
    </row>
    <row r="2" spans="1:197" ht="30.75" customHeight="1" thickTop="1" x14ac:dyDescent="0.3">
      <c r="A2" s="1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20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6"/>
      <c r="AA2" s="20"/>
      <c r="AB2" s="3"/>
      <c r="AC2" s="4"/>
      <c r="AD2" s="4"/>
      <c r="AE2" s="4"/>
      <c r="AF2" s="4"/>
      <c r="AG2" s="4"/>
      <c r="AH2" s="4"/>
      <c r="AI2" s="4"/>
      <c r="AJ2" s="4"/>
      <c r="AK2" s="4"/>
      <c r="AL2" s="4"/>
      <c r="AM2" s="6"/>
      <c r="AN2" s="20"/>
      <c r="AO2" s="3"/>
      <c r="AP2" s="4"/>
      <c r="AQ2" s="4"/>
      <c r="AR2" s="4"/>
      <c r="AS2" s="4"/>
      <c r="AT2" s="4"/>
      <c r="AU2" s="4"/>
      <c r="AV2" s="4"/>
      <c r="AW2" s="4"/>
      <c r="AX2" s="4"/>
      <c r="AY2" s="4"/>
      <c r="AZ2" s="6"/>
      <c r="BA2" s="20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20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20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20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20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20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20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20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20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20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20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20"/>
    </row>
    <row r="3" spans="1:197" ht="30.75" customHeight="1" x14ac:dyDescent="0.3">
      <c r="A3" s="13" t="s">
        <v>23</v>
      </c>
      <c r="B3" s="14">
        <v>866.27</v>
      </c>
      <c r="C3" s="15">
        <v>716.21</v>
      </c>
      <c r="D3" s="15">
        <v>808.94</v>
      </c>
      <c r="E3" s="15">
        <v>698.17</v>
      </c>
      <c r="F3" s="15">
        <v>742.72</v>
      </c>
      <c r="G3" s="15">
        <v>654.32000000000005</v>
      </c>
      <c r="H3" s="15">
        <v>737.93</v>
      </c>
      <c r="I3" s="15">
        <v>712.17</v>
      </c>
      <c r="J3" s="15">
        <v>642.11</v>
      </c>
      <c r="K3" s="15">
        <v>712.04</v>
      </c>
      <c r="L3" s="15">
        <v>702.45</v>
      </c>
      <c r="M3" s="15">
        <v>737.64</v>
      </c>
      <c r="N3" s="21">
        <v>8730.9699999999993</v>
      </c>
      <c r="O3" s="15">
        <v>847.49</v>
      </c>
      <c r="P3" s="15">
        <v>682.77</v>
      </c>
      <c r="Q3" s="15">
        <v>686.77</v>
      </c>
      <c r="R3" s="15">
        <v>709.82</v>
      </c>
      <c r="S3" s="15">
        <v>733.76</v>
      </c>
      <c r="T3" s="15">
        <v>719.05</v>
      </c>
      <c r="U3" s="15">
        <v>744.8</v>
      </c>
      <c r="V3" s="15">
        <v>715.65</v>
      </c>
      <c r="W3" s="15">
        <v>695.15</v>
      </c>
      <c r="X3" s="15">
        <v>709.01</v>
      </c>
      <c r="Y3" s="15">
        <v>677.31</v>
      </c>
      <c r="Z3" s="16">
        <v>791.64</v>
      </c>
      <c r="AA3" s="21">
        <v>8713.23</v>
      </c>
      <c r="AB3" s="14">
        <v>906.59</v>
      </c>
      <c r="AC3" s="15">
        <v>665.01</v>
      </c>
      <c r="AD3" s="15">
        <v>650.41999999999996</v>
      </c>
      <c r="AE3" s="15">
        <v>643.16999999999996</v>
      </c>
      <c r="AF3" s="15">
        <v>650.03</v>
      </c>
      <c r="AG3" s="15">
        <v>686.33</v>
      </c>
      <c r="AH3" s="15">
        <v>696.81</v>
      </c>
      <c r="AI3" s="15">
        <v>725.83</v>
      </c>
      <c r="AJ3" s="15">
        <v>722.11</v>
      </c>
      <c r="AK3" s="15">
        <v>710.67</v>
      </c>
      <c r="AL3" s="15">
        <v>692.16</v>
      </c>
      <c r="AM3" s="16">
        <v>699.26</v>
      </c>
      <c r="AN3" s="21">
        <v>8448.39</v>
      </c>
      <c r="AO3" s="14">
        <v>739.96</v>
      </c>
      <c r="AP3" s="15">
        <v>711.22</v>
      </c>
      <c r="AQ3" s="15">
        <v>639.09</v>
      </c>
      <c r="AR3" s="15">
        <v>685.51</v>
      </c>
      <c r="AS3" s="15">
        <v>698.52</v>
      </c>
      <c r="AT3" s="15">
        <v>632.45000000000005</v>
      </c>
      <c r="AU3" s="15">
        <v>657.41</v>
      </c>
      <c r="AV3" s="15">
        <v>670.35</v>
      </c>
      <c r="AW3" s="15">
        <v>623.28</v>
      </c>
      <c r="AX3" s="15">
        <v>669</v>
      </c>
      <c r="AY3" s="15">
        <v>652.34</v>
      </c>
      <c r="AZ3" s="16">
        <v>721.03</v>
      </c>
      <c r="BA3" s="21">
        <v>8100.15</v>
      </c>
      <c r="BB3" s="15">
        <v>806.6</v>
      </c>
      <c r="BC3" s="15">
        <v>578.30999999999995</v>
      </c>
      <c r="BD3" s="15">
        <v>594.4</v>
      </c>
      <c r="BE3" s="15">
        <v>586.63</v>
      </c>
      <c r="BF3" s="15">
        <v>629.99</v>
      </c>
      <c r="BG3" s="15">
        <v>618.61</v>
      </c>
      <c r="BH3" s="15">
        <v>600.02</v>
      </c>
      <c r="BI3" s="15">
        <v>595.89</v>
      </c>
      <c r="BJ3" s="15">
        <v>584.91999999999996</v>
      </c>
      <c r="BK3" s="15">
        <v>530.66</v>
      </c>
      <c r="BL3" s="15">
        <v>587.05999999999995</v>
      </c>
      <c r="BM3" s="15">
        <v>638.33000000000004</v>
      </c>
      <c r="BN3" s="21">
        <f>SUM(BB3:BM3)</f>
        <v>7351.42</v>
      </c>
      <c r="BO3" s="15">
        <v>622.07000000000005</v>
      </c>
      <c r="BP3" s="15">
        <v>516.36</v>
      </c>
      <c r="BQ3" s="15">
        <v>533.1</v>
      </c>
      <c r="BR3" s="15">
        <v>540.03</v>
      </c>
      <c r="BS3" s="15">
        <v>583.49</v>
      </c>
      <c r="BT3" s="15">
        <v>560.95000000000005</v>
      </c>
      <c r="BU3" s="15">
        <v>499.51</v>
      </c>
      <c r="BV3" s="15">
        <v>522.54</v>
      </c>
      <c r="BW3" s="15">
        <v>510.25</v>
      </c>
      <c r="BX3" s="15">
        <v>512.27</v>
      </c>
      <c r="BY3" s="15">
        <v>572.29</v>
      </c>
      <c r="BZ3" s="15">
        <v>628.41</v>
      </c>
      <c r="CA3" s="21">
        <f>SUM(BO3:BZ3)</f>
        <v>6601.2699999999995</v>
      </c>
      <c r="CB3" s="15">
        <v>665.95</v>
      </c>
      <c r="CC3" s="15">
        <v>571.62</v>
      </c>
      <c r="CD3" s="15">
        <v>513.64</v>
      </c>
      <c r="CE3" s="15">
        <v>554.76</v>
      </c>
      <c r="CF3" s="15">
        <v>622.66</v>
      </c>
      <c r="CG3" s="15">
        <v>510.02</v>
      </c>
      <c r="CH3" s="15">
        <v>493.72</v>
      </c>
      <c r="CI3" s="15">
        <v>487.2</v>
      </c>
      <c r="CJ3" s="15">
        <v>473.36</v>
      </c>
      <c r="CK3" s="15">
        <v>533.61</v>
      </c>
      <c r="CL3" s="15">
        <v>508.83</v>
      </c>
      <c r="CM3" s="15">
        <v>593.33000000000004</v>
      </c>
      <c r="CN3" s="21">
        <f>SUM(CB3:CM3)</f>
        <v>6528.6999999999989</v>
      </c>
      <c r="CO3" s="15">
        <v>625.25</v>
      </c>
      <c r="CP3" s="15">
        <v>498.71</v>
      </c>
      <c r="CQ3" s="15">
        <v>527.15</v>
      </c>
      <c r="CR3" s="15">
        <v>502.15</v>
      </c>
      <c r="CS3" s="15">
        <v>532.27</v>
      </c>
      <c r="CT3" s="15">
        <v>484.02</v>
      </c>
      <c r="CU3" s="15">
        <v>465.13</v>
      </c>
      <c r="CV3" s="15">
        <v>480.53</v>
      </c>
      <c r="CW3" s="15">
        <v>470.44</v>
      </c>
      <c r="CX3" s="15">
        <f>440.39+56.01</f>
        <v>496.4</v>
      </c>
      <c r="CY3" s="15">
        <f>456.997+65.874</f>
        <v>522.87099999999998</v>
      </c>
      <c r="CZ3" s="15">
        <f>511.161392+82.921469</f>
        <v>594.08286099999998</v>
      </c>
      <c r="DA3" s="21">
        <f>SUM(CO3:CZ3)</f>
        <v>6199.0038609999992</v>
      </c>
      <c r="DB3" s="15">
        <v>527.76</v>
      </c>
      <c r="DC3" s="15">
        <v>476.21</v>
      </c>
      <c r="DD3" s="15">
        <v>451.45</v>
      </c>
      <c r="DE3" s="15">
        <v>462.28</v>
      </c>
      <c r="DF3" s="15">
        <v>480.87</v>
      </c>
      <c r="DG3" s="15">
        <v>407.24</v>
      </c>
      <c r="DH3" s="15">
        <v>422.26</v>
      </c>
      <c r="DI3" s="15">
        <v>421.44</v>
      </c>
      <c r="DJ3" s="15">
        <v>426.34</v>
      </c>
      <c r="DK3" s="15">
        <v>451.2</v>
      </c>
      <c r="DL3" s="15">
        <v>467.09</v>
      </c>
      <c r="DM3" s="15">
        <v>529.44000000000005</v>
      </c>
      <c r="DN3" s="21">
        <f>SUM(DB3:DM3)</f>
        <v>5523.5800000000017</v>
      </c>
      <c r="DO3" s="15">
        <v>564.77</v>
      </c>
      <c r="DP3" s="15">
        <v>407.67</v>
      </c>
      <c r="DQ3" s="15">
        <v>416.79</v>
      </c>
      <c r="DR3" s="15">
        <v>426.73</v>
      </c>
      <c r="DS3" s="15">
        <v>456.28</v>
      </c>
      <c r="DT3" s="15">
        <v>458.34</v>
      </c>
      <c r="DU3" s="15">
        <v>412.87</v>
      </c>
      <c r="DV3" s="15">
        <v>424.15</v>
      </c>
      <c r="DW3" s="15">
        <v>378.93</v>
      </c>
      <c r="DX3" s="15">
        <v>401.19</v>
      </c>
      <c r="DY3" s="15">
        <v>450.21</v>
      </c>
      <c r="DZ3" s="15">
        <v>483.68</v>
      </c>
      <c r="EA3" s="21">
        <f>SUM(DO3:DZ3)</f>
        <v>5281.61</v>
      </c>
      <c r="EB3" s="15">
        <v>495.56</v>
      </c>
      <c r="EC3" s="15">
        <v>408.77</v>
      </c>
      <c r="ED3" s="15">
        <v>390.98</v>
      </c>
      <c r="EE3" s="15">
        <v>402.53</v>
      </c>
      <c r="EF3" s="15">
        <v>436.44</v>
      </c>
      <c r="EG3" s="15">
        <v>394.65</v>
      </c>
      <c r="EH3" s="15">
        <v>377.29</v>
      </c>
      <c r="EI3" s="15">
        <v>372.84</v>
      </c>
      <c r="EJ3" s="15">
        <v>331.67</v>
      </c>
      <c r="EK3" s="15">
        <v>361.05</v>
      </c>
      <c r="EL3" s="15">
        <v>384.9</v>
      </c>
      <c r="EM3" s="15">
        <v>435.93</v>
      </c>
      <c r="EN3" s="21">
        <f>SUM(EB3:EM3)</f>
        <v>4792.6100000000006</v>
      </c>
      <c r="EO3" s="15">
        <v>391.28</v>
      </c>
      <c r="EP3" s="15">
        <v>309.87</v>
      </c>
      <c r="EQ3" s="15">
        <v>332.9</v>
      </c>
      <c r="ER3" s="15">
        <v>318.8</v>
      </c>
      <c r="ES3" s="15">
        <v>333.83</v>
      </c>
      <c r="ET3" s="15">
        <v>321.27</v>
      </c>
      <c r="EU3" s="15">
        <v>335.09</v>
      </c>
      <c r="EV3" s="15">
        <v>317.97000000000003</v>
      </c>
      <c r="EW3" s="15">
        <v>308.47000000000003</v>
      </c>
      <c r="EX3" s="15">
        <v>327.49</v>
      </c>
      <c r="EY3" s="15">
        <v>361.87</v>
      </c>
      <c r="EZ3" s="15">
        <v>408.38</v>
      </c>
      <c r="FA3" s="21">
        <v>4067.2200000000003</v>
      </c>
      <c r="FB3" s="15">
        <v>432.71</v>
      </c>
      <c r="FC3" s="15">
        <v>312.31</v>
      </c>
      <c r="FD3" s="15">
        <v>319.69</v>
      </c>
      <c r="FE3" s="15">
        <v>287.94</v>
      </c>
      <c r="FF3" s="15">
        <v>299.85000000000002</v>
      </c>
      <c r="FG3" s="15">
        <v>269.22000000000003</v>
      </c>
      <c r="FH3" s="15">
        <v>279.45</v>
      </c>
      <c r="FI3" s="15">
        <v>279.27999999999997</v>
      </c>
      <c r="FJ3" s="15">
        <v>251.04</v>
      </c>
      <c r="FK3" s="15">
        <v>284.69</v>
      </c>
      <c r="FL3" s="15">
        <v>319.33999999999997</v>
      </c>
      <c r="FM3" s="15">
        <v>357.09654699999999</v>
      </c>
      <c r="FN3" s="21">
        <v>3692.6165470000001</v>
      </c>
      <c r="FO3" s="15">
        <v>338.31485300000003</v>
      </c>
      <c r="FP3" s="15">
        <v>258.14023800000001</v>
      </c>
      <c r="FQ3" s="15">
        <v>253.86081200000001</v>
      </c>
      <c r="FR3" s="15">
        <v>240.81833599999999</v>
      </c>
      <c r="FS3" s="15">
        <v>241.01884699999999</v>
      </c>
      <c r="FT3" s="15">
        <v>219.09517700000001</v>
      </c>
      <c r="FU3" s="15">
        <v>230.14928</v>
      </c>
      <c r="FV3" s="15">
        <v>221.06358700000001</v>
      </c>
      <c r="FW3" s="15">
        <v>204.36333200000001</v>
      </c>
      <c r="FX3" s="15">
        <v>222.41476499999999</v>
      </c>
      <c r="FY3" s="15">
        <v>250.521443</v>
      </c>
      <c r="FZ3" s="15">
        <v>280.119844</v>
      </c>
      <c r="GA3" s="21">
        <v>2959.8805139999999</v>
      </c>
      <c r="GB3" s="15">
        <v>280.46199300000001</v>
      </c>
      <c r="GC3" s="15">
        <v>219.64393899999999</v>
      </c>
      <c r="GD3" s="15">
        <v>205.23535899999999</v>
      </c>
      <c r="GE3" s="15">
        <v>202.241793</v>
      </c>
      <c r="GF3" s="15">
        <v>207.499537</v>
      </c>
      <c r="GG3" s="15">
        <v>197.245496</v>
      </c>
      <c r="GH3" s="15">
        <v>193.41485399999999</v>
      </c>
      <c r="GI3" s="15">
        <v>195.88403500000001</v>
      </c>
      <c r="GJ3" s="15">
        <v>184.408996</v>
      </c>
      <c r="GK3" s="15"/>
      <c r="GL3" s="15"/>
      <c r="GM3" s="15"/>
      <c r="GN3" s="21">
        <v>1886.0360020000003</v>
      </c>
    </row>
    <row r="4" spans="1:197" ht="30.75" customHeight="1" x14ac:dyDescent="0.3">
      <c r="A4" s="13" t="s">
        <v>22</v>
      </c>
      <c r="B4" s="14">
        <v>540.91999999999996</v>
      </c>
      <c r="C4" s="15">
        <v>516.95000000000005</v>
      </c>
      <c r="D4" s="15">
        <v>560.12</v>
      </c>
      <c r="E4" s="15">
        <v>555.4</v>
      </c>
      <c r="F4" s="15">
        <v>605.16999999999996</v>
      </c>
      <c r="G4" s="15">
        <v>593</v>
      </c>
      <c r="H4" s="15">
        <v>660.03</v>
      </c>
      <c r="I4" s="15">
        <v>738.55</v>
      </c>
      <c r="J4" s="15">
        <v>699.71</v>
      </c>
      <c r="K4" s="15">
        <v>768.81</v>
      </c>
      <c r="L4" s="15">
        <v>813.4</v>
      </c>
      <c r="M4" s="15">
        <v>990.54</v>
      </c>
      <c r="N4" s="21">
        <v>8042.61</v>
      </c>
      <c r="O4" s="15">
        <v>1022.7</v>
      </c>
      <c r="P4" s="15">
        <v>777.52</v>
      </c>
      <c r="Q4" s="15">
        <v>847.99</v>
      </c>
      <c r="R4" s="15">
        <v>878.98</v>
      </c>
      <c r="S4" s="15">
        <v>925.44</v>
      </c>
      <c r="T4" s="15">
        <v>858.53</v>
      </c>
      <c r="U4" s="15">
        <v>932.98</v>
      </c>
      <c r="V4" s="15">
        <v>1000.55</v>
      </c>
      <c r="W4" s="15">
        <v>953.76</v>
      </c>
      <c r="X4" s="15">
        <v>1024.9100000000001</v>
      </c>
      <c r="Y4" s="15">
        <v>1034.3800000000001</v>
      </c>
      <c r="Z4" s="16">
        <v>1264.2</v>
      </c>
      <c r="AA4" s="21">
        <v>11521.95</v>
      </c>
      <c r="AB4" s="14">
        <v>1217.3599999999999</v>
      </c>
      <c r="AC4" s="15">
        <v>1043.8699999999999</v>
      </c>
      <c r="AD4" s="15">
        <v>1093.17</v>
      </c>
      <c r="AE4" s="15">
        <v>1105.48</v>
      </c>
      <c r="AF4" s="15">
        <v>1214.47</v>
      </c>
      <c r="AG4" s="15">
        <v>1200.92</v>
      </c>
      <c r="AH4" s="15">
        <v>1350.09</v>
      </c>
      <c r="AI4" s="15">
        <v>1355.71</v>
      </c>
      <c r="AJ4" s="15">
        <v>1283.1500000000001</v>
      </c>
      <c r="AK4" s="15">
        <v>1343.43</v>
      </c>
      <c r="AL4" s="15">
        <v>1348.23</v>
      </c>
      <c r="AM4" s="16">
        <v>1423.18</v>
      </c>
      <c r="AN4" s="21">
        <v>14979.07</v>
      </c>
      <c r="AO4" s="14">
        <v>1440.38</v>
      </c>
      <c r="AP4" s="15">
        <v>1271.03</v>
      </c>
      <c r="AQ4" s="15">
        <v>1361.49</v>
      </c>
      <c r="AR4" s="15">
        <v>1334.17</v>
      </c>
      <c r="AS4" s="15">
        <v>1438.85</v>
      </c>
      <c r="AT4" s="15">
        <v>1323.52</v>
      </c>
      <c r="AU4" s="15">
        <v>1412.67</v>
      </c>
      <c r="AV4" s="15">
        <v>1491.73</v>
      </c>
      <c r="AW4" s="15">
        <v>1393.02</v>
      </c>
      <c r="AX4" s="15">
        <v>1514</v>
      </c>
      <c r="AY4" s="15">
        <v>1557.57</v>
      </c>
      <c r="AZ4" s="16">
        <v>1685.62</v>
      </c>
      <c r="BA4" s="21">
        <v>17224.060000000001</v>
      </c>
      <c r="BB4" s="15">
        <v>1867.28</v>
      </c>
      <c r="BC4" s="15">
        <v>1493.2</v>
      </c>
      <c r="BD4" s="15">
        <v>1632.19</v>
      </c>
      <c r="BE4" s="15">
        <v>1553.37</v>
      </c>
      <c r="BF4" s="15">
        <v>1637.93</v>
      </c>
      <c r="BG4" s="15">
        <v>1626.41</v>
      </c>
      <c r="BH4" s="15">
        <v>1657.21</v>
      </c>
      <c r="BI4" s="15">
        <v>1706.26</v>
      </c>
      <c r="BJ4" s="15">
        <v>1588.14</v>
      </c>
      <c r="BK4" s="15">
        <v>1722.22</v>
      </c>
      <c r="BL4" s="15">
        <v>1959.69</v>
      </c>
      <c r="BM4" s="15">
        <v>2135.67</v>
      </c>
      <c r="BN4" s="21">
        <f>SUM(BB4:BM4)</f>
        <v>20579.57</v>
      </c>
      <c r="BO4" s="15">
        <v>2049.21</v>
      </c>
      <c r="BP4" s="15">
        <v>1885.35</v>
      </c>
      <c r="BQ4" s="15">
        <v>1963.56</v>
      </c>
      <c r="BR4" s="15">
        <v>1914.65</v>
      </c>
      <c r="BS4" s="15">
        <v>2043.4</v>
      </c>
      <c r="BT4" s="15">
        <v>2037.44</v>
      </c>
      <c r="BU4" s="15">
        <v>2100.9299999999998</v>
      </c>
      <c r="BV4" s="15">
        <v>2260.56</v>
      </c>
      <c r="BW4" s="15">
        <v>2107.29</v>
      </c>
      <c r="BX4" s="15">
        <v>2277.44</v>
      </c>
      <c r="BY4" s="15">
        <v>3064.27</v>
      </c>
      <c r="BZ4" s="15">
        <v>2867.86</v>
      </c>
      <c r="CA4" s="21">
        <f t="shared" ref="CA4:CA6" si="0">SUM(BO4:BZ4)</f>
        <v>26571.96</v>
      </c>
      <c r="CB4" s="15">
        <v>2946.92</v>
      </c>
      <c r="CC4" s="15">
        <v>2744.32</v>
      </c>
      <c r="CD4" s="15">
        <v>2719.62</v>
      </c>
      <c r="CE4" s="15">
        <v>2532.81</v>
      </c>
      <c r="CF4" s="15">
        <v>2814.63</v>
      </c>
      <c r="CG4" s="15">
        <v>2567.2199999999998</v>
      </c>
      <c r="CH4" s="15">
        <v>2707.98</v>
      </c>
      <c r="CI4" s="15">
        <v>2891.64</v>
      </c>
      <c r="CJ4" s="15">
        <v>2738.17</v>
      </c>
      <c r="CK4" s="15">
        <v>2866.72</v>
      </c>
      <c r="CL4" s="15">
        <v>4246.18</v>
      </c>
      <c r="CM4" s="15">
        <v>3612.59</v>
      </c>
      <c r="CN4" s="21">
        <f t="shared" ref="CN4:CN6" si="1">SUM(CB4:CM4)</f>
        <v>35388.800000000003</v>
      </c>
      <c r="CO4" s="15">
        <v>3649.13</v>
      </c>
      <c r="CP4" s="15">
        <v>3030.31</v>
      </c>
      <c r="CQ4" s="15">
        <v>3375.6</v>
      </c>
      <c r="CR4" s="15">
        <v>3230.02</v>
      </c>
      <c r="CS4" s="15">
        <v>3496</v>
      </c>
      <c r="CT4" s="15">
        <v>3535.2</v>
      </c>
      <c r="CU4" s="15">
        <v>3575.35</v>
      </c>
      <c r="CV4" s="15">
        <v>3765.37</v>
      </c>
      <c r="CW4" s="15">
        <v>3571.11</v>
      </c>
      <c r="CX4" s="15">
        <v>3552.78</v>
      </c>
      <c r="CY4" s="15">
        <f>6140.325</f>
        <v>6140.3249999999998</v>
      </c>
      <c r="CZ4" s="15">
        <v>4555.8622420000002</v>
      </c>
      <c r="DA4" s="21">
        <f>SUM(CO4:CZ4)</f>
        <v>45477.057242000003</v>
      </c>
      <c r="DB4" s="15">
        <v>4390.0600000000004</v>
      </c>
      <c r="DC4" s="15">
        <v>4468.67</v>
      </c>
      <c r="DD4" s="15">
        <v>4762.4399999999996</v>
      </c>
      <c r="DE4" s="15">
        <v>4356.43</v>
      </c>
      <c r="DF4" s="15">
        <v>5054.68</v>
      </c>
      <c r="DG4" s="15">
        <v>5048.24</v>
      </c>
      <c r="DH4" s="15">
        <v>4710.8100000000004</v>
      </c>
      <c r="DI4" s="15">
        <v>5054.45</v>
      </c>
      <c r="DJ4" s="15">
        <v>4525.1400000000003</v>
      </c>
      <c r="DK4" s="15">
        <v>4472.2299999999996</v>
      </c>
      <c r="DL4" s="15">
        <v>8793.9</v>
      </c>
      <c r="DM4" s="15">
        <v>5948.61</v>
      </c>
      <c r="DN4" s="21">
        <f>SUM(DB4:DM4)</f>
        <v>61585.659999999996</v>
      </c>
      <c r="DO4" s="15">
        <v>6180.89</v>
      </c>
      <c r="DP4" s="15">
        <v>5092.29</v>
      </c>
      <c r="DQ4" s="15">
        <v>5686.55</v>
      </c>
      <c r="DR4" s="15">
        <v>5372.42</v>
      </c>
      <c r="DS4" s="15">
        <v>7669.77</v>
      </c>
      <c r="DT4" s="15">
        <v>7862.05</v>
      </c>
      <c r="DU4" s="15">
        <v>6754.99</v>
      </c>
      <c r="DV4" s="15">
        <v>6794.6</v>
      </c>
      <c r="DW4" s="15">
        <v>6127.85</v>
      </c>
      <c r="DX4" s="15">
        <v>6218.93</v>
      </c>
      <c r="DY4" s="15">
        <v>11779.5</v>
      </c>
      <c r="DZ4" s="15">
        <v>7526.62</v>
      </c>
      <c r="EA4" s="21">
        <f>SUM(DO4:DZ4)</f>
        <v>83066.459999999992</v>
      </c>
      <c r="EB4" s="15">
        <v>7919.26</v>
      </c>
      <c r="EC4" s="15">
        <v>6578.33</v>
      </c>
      <c r="ED4" s="15">
        <v>7135.99</v>
      </c>
      <c r="EE4" s="15">
        <v>7242.71</v>
      </c>
      <c r="EF4" s="15">
        <v>8183.25</v>
      </c>
      <c r="EG4" s="15">
        <v>8467.5400000000009</v>
      </c>
      <c r="EH4" s="15">
        <v>7557.71</v>
      </c>
      <c r="EI4" s="15">
        <v>7741.92</v>
      </c>
      <c r="EJ4" s="15">
        <v>7168.82</v>
      </c>
      <c r="EK4" s="15">
        <v>7341.5</v>
      </c>
      <c r="EL4" s="15">
        <v>14149.75</v>
      </c>
      <c r="EM4" s="15">
        <v>9120.61</v>
      </c>
      <c r="EN4" s="21">
        <f>SUM(EB4:EM4)</f>
        <v>98607.39</v>
      </c>
      <c r="EO4" s="15">
        <v>8358.11</v>
      </c>
      <c r="EP4" s="15">
        <v>7586.48</v>
      </c>
      <c r="EQ4" s="15">
        <v>8132.56</v>
      </c>
      <c r="ER4" s="15">
        <v>7638.04</v>
      </c>
      <c r="ES4" s="15">
        <v>8639.77</v>
      </c>
      <c r="ET4" s="15">
        <v>8951.4599999999991</v>
      </c>
      <c r="EU4" s="15">
        <v>8120.2</v>
      </c>
      <c r="EV4" s="15">
        <v>8297.68</v>
      </c>
      <c r="EW4" s="15">
        <v>7685.11</v>
      </c>
      <c r="EX4" s="15">
        <v>7612.21</v>
      </c>
      <c r="EY4" s="15">
        <v>14793.74</v>
      </c>
      <c r="EZ4" s="15">
        <v>9320.32</v>
      </c>
      <c r="FA4" s="21">
        <v>105135.68000000002</v>
      </c>
      <c r="FB4" s="15">
        <v>9229.25</v>
      </c>
      <c r="FC4" s="15">
        <v>7873.47</v>
      </c>
      <c r="FD4" s="15">
        <v>8700.33</v>
      </c>
      <c r="FE4" s="15">
        <v>7826.52</v>
      </c>
      <c r="FF4" s="15">
        <v>8674.64</v>
      </c>
      <c r="FG4" s="15">
        <v>9287.2800000000007</v>
      </c>
      <c r="FH4" s="15">
        <v>8261.32</v>
      </c>
      <c r="FI4" s="15">
        <v>8478.91</v>
      </c>
      <c r="FJ4" s="15">
        <v>7989.99</v>
      </c>
      <c r="FK4" s="15">
        <v>7867.49</v>
      </c>
      <c r="FL4" s="15">
        <v>15250</v>
      </c>
      <c r="FM4" s="15">
        <v>9386.190482</v>
      </c>
      <c r="FN4" s="21">
        <v>108825.39048200002</v>
      </c>
      <c r="FO4" s="15">
        <v>8806.88796</v>
      </c>
      <c r="FP4" s="15">
        <v>8038.8269600000003</v>
      </c>
      <c r="FQ4" s="15">
        <v>8696.8445379999994</v>
      </c>
      <c r="FR4" s="15">
        <v>7926.7481040000002</v>
      </c>
      <c r="FS4" s="15">
        <v>8387.4159880000007</v>
      </c>
      <c r="FT4" s="15">
        <v>9000.3314809999993</v>
      </c>
      <c r="FU4" s="15">
        <v>7893.0724730000002</v>
      </c>
      <c r="FV4" s="15">
        <v>8261.5377869999993</v>
      </c>
      <c r="FW4" s="15">
        <v>7724.5809840000002</v>
      </c>
      <c r="FX4" s="15">
        <v>7570.3705989999999</v>
      </c>
      <c r="FY4" s="15">
        <v>14419.577196</v>
      </c>
      <c r="FZ4" s="15">
        <v>8907.7728810000008</v>
      </c>
      <c r="GA4" s="21">
        <v>105633.96695099999</v>
      </c>
      <c r="GB4" s="15">
        <v>9031.6874279999993</v>
      </c>
      <c r="GC4" s="15">
        <v>7900.117988</v>
      </c>
      <c r="GD4" s="15">
        <v>8929.0412039999992</v>
      </c>
      <c r="GE4" s="15">
        <v>8070.8662700000004</v>
      </c>
      <c r="GF4" s="15">
        <v>8769.2205279999998</v>
      </c>
      <c r="GG4" s="15">
        <v>9615.9605190000002</v>
      </c>
      <c r="GH4" s="15">
        <v>8347.7016239999994</v>
      </c>
      <c r="GI4" s="15">
        <v>8939.6717310000004</v>
      </c>
      <c r="GJ4" s="15">
        <v>8392.2238039999993</v>
      </c>
      <c r="GK4" s="15"/>
      <c r="GL4" s="15"/>
      <c r="GM4" s="15"/>
      <c r="GN4" s="21">
        <v>77996.491095999983</v>
      </c>
    </row>
    <row r="5" spans="1:197" ht="30.75" customHeight="1" x14ac:dyDescent="0.3">
      <c r="A5" s="13" t="s">
        <v>6</v>
      </c>
      <c r="B5" s="14">
        <v>70.400000000000006</v>
      </c>
      <c r="C5" s="15">
        <v>70.84</v>
      </c>
      <c r="D5" s="15">
        <v>73.510000000000005</v>
      </c>
      <c r="E5" s="15">
        <v>67.680000000000007</v>
      </c>
      <c r="F5" s="15">
        <v>75.12</v>
      </c>
      <c r="G5" s="15">
        <v>74.5</v>
      </c>
      <c r="H5" s="15">
        <v>87.82</v>
      </c>
      <c r="I5" s="15">
        <v>88.06</v>
      </c>
      <c r="J5" s="15">
        <v>87.99</v>
      </c>
      <c r="K5" s="15">
        <v>96.4</v>
      </c>
      <c r="L5" s="15">
        <v>90.29</v>
      </c>
      <c r="M5" s="15">
        <v>90.76</v>
      </c>
      <c r="N5" s="21">
        <v>973.37</v>
      </c>
      <c r="O5" s="15">
        <v>23.76</v>
      </c>
      <c r="P5" s="15">
        <v>24.29</v>
      </c>
      <c r="Q5" s="15">
        <v>24.66</v>
      </c>
      <c r="R5" s="15">
        <v>19.579999999999998</v>
      </c>
      <c r="S5" s="15">
        <v>23.46</v>
      </c>
      <c r="T5" s="15">
        <v>23.6</v>
      </c>
      <c r="U5" s="15">
        <v>25.05</v>
      </c>
      <c r="V5" s="15">
        <v>25.58</v>
      </c>
      <c r="W5" s="15">
        <v>24.8</v>
      </c>
      <c r="X5" s="15">
        <v>28.86</v>
      </c>
      <c r="Y5" s="15">
        <v>26.71</v>
      </c>
      <c r="Z5" s="16">
        <v>37.32</v>
      </c>
      <c r="AA5" s="21">
        <v>307.66000000000003</v>
      </c>
      <c r="AB5" s="14">
        <v>28.81</v>
      </c>
      <c r="AC5" s="15">
        <v>22.73</v>
      </c>
      <c r="AD5" s="15">
        <v>35.96</v>
      </c>
      <c r="AE5" s="15">
        <v>31.31</v>
      </c>
      <c r="AF5" s="15">
        <v>35.380000000000003</v>
      </c>
      <c r="AG5" s="15">
        <v>49.18</v>
      </c>
      <c r="AH5" s="15">
        <v>51.44</v>
      </c>
      <c r="AI5" s="15">
        <v>47.75</v>
      </c>
      <c r="AJ5" s="15">
        <v>49.73</v>
      </c>
      <c r="AK5" s="15">
        <v>39.68</v>
      </c>
      <c r="AL5" s="15">
        <v>38.08</v>
      </c>
      <c r="AM5" s="16">
        <v>39.5</v>
      </c>
      <c r="AN5" s="21">
        <v>469.55</v>
      </c>
      <c r="AO5" s="14">
        <v>32.200000000000003</v>
      </c>
      <c r="AP5" s="15">
        <v>33.54</v>
      </c>
      <c r="AQ5" s="15">
        <v>30.72</v>
      </c>
      <c r="AR5" s="15">
        <v>30.98</v>
      </c>
      <c r="AS5" s="15">
        <v>26.69</v>
      </c>
      <c r="AT5" s="15">
        <v>28.25</v>
      </c>
      <c r="AU5" s="15">
        <v>23.93</v>
      </c>
      <c r="AV5" s="15">
        <v>27.25</v>
      </c>
      <c r="AW5" s="15">
        <v>28.7</v>
      </c>
      <c r="AX5" s="15">
        <v>27.17</v>
      </c>
      <c r="AY5" s="15">
        <v>10.88</v>
      </c>
      <c r="AZ5" s="16">
        <v>15.37</v>
      </c>
      <c r="BA5" s="21">
        <v>315.69</v>
      </c>
      <c r="BB5" s="15">
        <v>13.33</v>
      </c>
      <c r="BC5" s="15">
        <v>13.75</v>
      </c>
      <c r="BD5" s="15">
        <v>7.2</v>
      </c>
      <c r="BE5" s="15">
        <v>11.33</v>
      </c>
      <c r="BF5" s="15">
        <v>12.16</v>
      </c>
      <c r="BG5" s="15">
        <v>12.46</v>
      </c>
      <c r="BH5" s="15">
        <v>13.14</v>
      </c>
      <c r="BI5" s="15">
        <v>9.07</v>
      </c>
      <c r="BJ5" s="15">
        <v>10.27</v>
      </c>
      <c r="BK5" s="15">
        <v>9.3699999999999992</v>
      </c>
      <c r="BL5" s="15">
        <v>33.1</v>
      </c>
      <c r="BM5" s="15">
        <v>4.5999999999999996</v>
      </c>
      <c r="BN5" s="21">
        <f>SUM(BB5:BM5)</f>
        <v>149.78</v>
      </c>
      <c r="BO5" s="15">
        <v>6.41</v>
      </c>
      <c r="BP5" s="15">
        <v>3.81</v>
      </c>
      <c r="BQ5" s="15">
        <v>1.65</v>
      </c>
      <c r="BR5" s="15">
        <v>4.1100000000000003</v>
      </c>
      <c r="BS5" s="15">
        <v>3.32</v>
      </c>
      <c r="BT5" s="15">
        <v>5.91</v>
      </c>
      <c r="BU5" s="15">
        <v>6.12</v>
      </c>
      <c r="BV5" s="15">
        <v>9.2799999999999994</v>
      </c>
      <c r="BW5" s="15">
        <v>7.28</v>
      </c>
      <c r="BX5" s="15">
        <v>5.39</v>
      </c>
      <c r="BY5" s="15">
        <v>5.45</v>
      </c>
      <c r="BZ5" s="15">
        <v>6.58</v>
      </c>
      <c r="CA5" s="21">
        <f t="shared" si="0"/>
        <v>65.31</v>
      </c>
      <c r="CB5" s="15">
        <v>6</v>
      </c>
      <c r="CC5" s="15">
        <v>8.56</v>
      </c>
      <c r="CD5" s="15">
        <v>7.18</v>
      </c>
      <c r="CE5" s="15">
        <v>7.26</v>
      </c>
      <c r="CF5" s="15">
        <v>8.58</v>
      </c>
      <c r="CG5" s="15">
        <v>12.41</v>
      </c>
      <c r="CH5" s="15">
        <v>5.57</v>
      </c>
      <c r="CI5" s="15">
        <v>9.6999999999999993</v>
      </c>
      <c r="CJ5" s="15">
        <v>3.77</v>
      </c>
      <c r="CK5" s="15">
        <v>11.52</v>
      </c>
      <c r="CL5" s="15">
        <v>4.99</v>
      </c>
      <c r="CM5" s="15">
        <v>13.96</v>
      </c>
      <c r="CN5" s="21">
        <f t="shared" si="1"/>
        <v>99.499999999999972</v>
      </c>
      <c r="CO5" s="15">
        <v>7.87</v>
      </c>
      <c r="CP5" s="15">
        <v>10.18</v>
      </c>
      <c r="CQ5" s="15">
        <v>11.43</v>
      </c>
      <c r="CR5" s="15">
        <v>12.27</v>
      </c>
      <c r="CS5" s="15">
        <v>8.49</v>
      </c>
      <c r="CT5" s="15">
        <v>15.01</v>
      </c>
      <c r="CU5" s="15">
        <v>15.1</v>
      </c>
      <c r="CV5" s="15">
        <v>14.93</v>
      </c>
      <c r="CW5" s="15">
        <v>13.55</v>
      </c>
      <c r="CX5" s="15">
        <f>3.21+2.68+0.13+0.35+0.23+9.78</f>
        <v>16.38</v>
      </c>
      <c r="CY5" s="15">
        <f>18.198598</f>
        <v>18.198598</v>
      </c>
      <c r="CZ5" s="15">
        <v>10.954855</v>
      </c>
      <c r="DA5" s="21">
        <f>SUM(CO5:CZ5)</f>
        <v>154.36345299999999</v>
      </c>
      <c r="DB5" s="15">
        <v>10.76</v>
      </c>
      <c r="DC5" s="15">
        <v>8.26</v>
      </c>
      <c r="DD5" s="15">
        <v>10.09</v>
      </c>
      <c r="DE5" s="15">
        <v>6.24</v>
      </c>
      <c r="DF5" s="15">
        <v>6.6</v>
      </c>
      <c r="DG5" s="15">
        <v>11.52</v>
      </c>
      <c r="DH5" s="15">
        <v>6.22</v>
      </c>
      <c r="DI5" s="15">
        <v>7.72</v>
      </c>
      <c r="DJ5" s="15">
        <v>8.6300000000000008</v>
      </c>
      <c r="DK5" s="15">
        <v>5.18</v>
      </c>
      <c r="DL5" s="15">
        <v>3.89</v>
      </c>
      <c r="DM5" s="15">
        <v>3.75</v>
      </c>
      <c r="DN5" s="21">
        <f>SUM(DB5:DM5)</f>
        <v>88.86</v>
      </c>
      <c r="DO5" s="15">
        <v>2.71</v>
      </c>
      <c r="DP5" s="15">
        <v>4.28</v>
      </c>
      <c r="DQ5" s="15">
        <v>5.26</v>
      </c>
      <c r="DR5" s="15">
        <v>4.1900000000000004</v>
      </c>
      <c r="DS5" s="15">
        <v>2.72</v>
      </c>
      <c r="DT5" s="15">
        <v>5.77</v>
      </c>
      <c r="DU5" s="15">
        <v>5.37</v>
      </c>
      <c r="DV5" s="15">
        <v>5.63</v>
      </c>
      <c r="DW5" s="15">
        <v>3.01</v>
      </c>
      <c r="DX5" s="15">
        <v>3.5</v>
      </c>
      <c r="DY5" s="15">
        <v>3.32</v>
      </c>
      <c r="DZ5" s="15">
        <v>2.87</v>
      </c>
      <c r="EA5" s="21">
        <f>SUM(DO5:DZ5)</f>
        <v>48.629999999999995</v>
      </c>
      <c r="EB5" s="15">
        <v>2.63</v>
      </c>
      <c r="EC5" s="15">
        <v>3.05</v>
      </c>
      <c r="ED5" s="15">
        <v>2.86</v>
      </c>
      <c r="EE5" s="15">
        <v>2.99</v>
      </c>
      <c r="EF5" s="15">
        <v>6.22</v>
      </c>
      <c r="EG5" s="15">
        <v>2.1</v>
      </c>
      <c r="EH5" s="15">
        <v>2.35</v>
      </c>
      <c r="EI5" s="15">
        <v>2.44</v>
      </c>
      <c r="EJ5" s="15">
        <v>2.7</v>
      </c>
      <c r="EK5" s="15">
        <v>2.66</v>
      </c>
      <c r="EL5" s="15">
        <v>2.87</v>
      </c>
      <c r="EM5" s="15">
        <v>3.55</v>
      </c>
      <c r="EN5" s="21">
        <f>SUM(EB5:EM5)</f>
        <v>36.42</v>
      </c>
      <c r="EO5" s="15">
        <v>2.96</v>
      </c>
      <c r="EP5" s="15">
        <v>2.83</v>
      </c>
      <c r="EQ5" s="15">
        <v>3.04</v>
      </c>
      <c r="ER5" s="15">
        <v>3.39</v>
      </c>
      <c r="ES5" s="15">
        <v>2.73</v>
      </c>
      <c r="ET5" s="15">
        <v>3.12</v>
      </c>
      <c r="EU5" s="15">
        <v>3.47</v>
      </c>
      <c r="EV5" s="15">
        <v>3.61</v>
      </c>
      <c r="EW5" s="15">
        <v>3.08</v>
      </c>
      <c r="EX5" s="15">
        <v>3.92</v>
      </c>
      <c r="EY5" s="15">
        <v>2.86</v>
      </c>
      <c r="EZ5" s="15">
        <v>5</v>
      </c>
      <c r="FA5" s="21">
        <v>40.01</v>
      </c>
      <c r="FB5" s="15">
        <v>3.49</v>
      </c>
      <c r="FC5" s="15">
        <v>2.85</v>
      </c>
      <c r="FD5" s="15">
        <v>3.77</v>
      </c>
      <c r="FE5" s="15">
        <v>5.42</v>
      </c>
      <c r="FF5" s="15">
        <v>3.15</v>
      </c>
      <c r="FG5" s="15">
        <v>2.93</v>
      </c>
      <c r="FH5" s="15">
        <v>4.82</v>
      </c>
      <c r="FI5" s="15">
        <v>3.8800000000000003</v>
      </c>
      <c r="FJ5" s="15">
        <v>4.25</v>
      </c>
      <c r="FK5" s="15">
        <v>3.83</v>
      </c>
      <c r="FL5" s="15">
        <v>3.16</v>
      </c>
      <c r="FM5" s="15">
        <v>4.0458679999999996</v>
      </c>
      <c r="FN5" s="21">
        <v>45.595867999999996</v>
      </c>
      <c r="FO5" s="15">
        <v>3.1475879999999998</v>
      </c>
      <c r="FP5" s="15">
        <v>3.733733</v>
      </c>
      <c r="FQ5" s="15">
        <v>5.3991619999999996</v>
      </c>
      <c r="FR5" s="15">
        <v>5.1195320000000004</v>
      </c>
      <c r="FS5" s="15">
        <v>4.5064549999999999</v>
      </c>
      <c r="FT5" s="15">
        <v>5.815798</v>
      </c>
      <c r="FU5" s="15">
        <v>6.5784659999999997</v>
      </c>
      <c r="FV5" s="15">
        <v>5.4414239999999996</v>
      </c>
      <c r="FW5" s="15">
        <v>9.091253</v>
      </c>
      <c r="FX5" s="15">
        <v>6.2032910000000001</v>
      </c>
      <c r="FY5" s="15">
        <v>8.6928160000000005</v>
      </c>
      <c r="FZ5" s="15">
        <v>8.3437239999999999</v>
      </c>
      <c r="GA5" s="21">
        <v>72.073241999999993</v>
      </c>
      <c r="GB5" s="15">
        <v>10.416218000000001</v>
      </c>
      <c r="GC5" s="15">
        <v>9.2794419999999995</v>
      </c>
      <c r="GD5" s="15">
        <v>7.5825630000000004</v>
      </c>
      <c r="GE5" s="15">
        <v>7.7388630000000003</v>
      </c>
      <c r="GF5" s="15">
        <v>10.357696000000001</v>
      </c>
      <c r="GG5" s="15">
        <v>11.619123</v>
      </c>
      <c r="GH5" s="15">
        <v>13.644622</v>
      </c>
      <c r="GI5" s="15">
        <v>14.227391000000001</v>
      </c>
      <c r="GJ5" s="15">
        <v>15.550561999999999</v>
      </c>
      <c r="GK5" s="15"/>
      <c r="GL5" s="15"/>
      <c r="GM5" s="15"/>
      <c r="GN5" s="21">
        <v>100.41647999999999</v>
      </c>
    </row>
    <row r="6" spans="1:197" s="12" customFormat="1" ht="30.75" customHeight="1" x14ac:dyDescent="0.3">
      <c r="A6" s="29" t="s">
        <v>7</v>
      </c>
      <c r="B6" s="30">
        <v>1477.59</v>
      </c>
      <c r="C6" s="31">
        <v>1303.99</v>
      </c>
      <c r="D6" s="31">
        <v>1442.57</v>
      </c>
      <c r="E6" s="31">
        <v>1321.25</v>
      </c>
      <c r="F6" s="31">
        <v>1423.01</v>
      </c>
      <c r="G6" s="31">
        <v>1321.82</v>
      </c>
      <c r="H6" s="31">
        <v>1485.79</v>
      </c>
      <c r="I6" s="31">
        <v>1538.78</v>
      </c>
      <c r="J6" s="31">
        <v>1429.81</v>
      </c>
      <c r="K6" s="31">
        <v>1577.24</v>
      </c>
      <c r="L6" s="31">
        <v>1606.13</v>
      </c>
      <c r="M6" s="31">
        <v>1818.94</v>
      </c>
      <c r="N6" s="32">
        <v>17746.939999999999</v>
      </c>
      <c r="O6" s="31">
        <v>1893.95</v>
      </c>
      <c r="P6" s="31">
        <v>1484.57</v>
      </c>
      <c r="Q6" s="31">
        <v>1559.43</v>
      </c>
      <c r="R6" s="31">
        <v>1608.38</v>
      </c>
      <c r="S6" s="31">
        <v>1682.65</v>
      </c>
      <c r="T6" s="31">
        <v>1601.18</v>
      </c>
      <c r="U6" s="31">
        <v>1702.83</v>
      </c>
      <c r="V6" s="31">
        <v>1741.78</v>
      </c>
      <c r="W6" s="31">
        <v>1673.71</v>
      </c>
      <c r="X6" s="31">
        <v>1762.79</v>
      </c>
      <c r="Y6" s="31">
        <v>1738.41</v>
      </c>
      <c r="Z6" s="33">
        <v>2093.17</v>
      </c>
      <c r="AA6" s="32">
        <v>20542.84</v>
      </c>
      <c r="AB6" s="30">
        <v>2152.7600000000002</v>
      </c>
      <c r="AC6" s="31">
        <v>1731.62</v>
      </c>
      <c r="AD6" s="31">
        <v>1779.55</v>
      </c>
      <c r="AE6" s="31">
        <v>1779.96</v>
      </c>
      <c r="AF6" s="31">
        <v>1899.87</v>
      </c>
      <c r="AG6" s="31">
        <v>1936.43</v>
      </c>
      <c r="AH6" s="31">
        <v>2098.34</v>
      </c>
      <c r="AI6" s="31">
        <v>2129.29</v>
      </c>
      <c r="AJ6" s="31">
        <v>2054.9899999999998</v>
      </c>
      <c r="AK6" s="31">
        <v>2093.77</v>
      </c>
      <c r="AL6" s="31">
        <v>2078.4699999999998</v>
      </c>
      <c r="AM6" s="33">
        <v>2161.94</v>
      </c>
      <c r="AN6" s="32">
        <v>23897.01</v>
      </c>
      <c r="AO6" s="30">
        <v>2212.5500000000002</v>
      </c>
      <c r="AP6" s="31">
        <v>2015.8</v>
      </c>
      <c r="AQ6" s="31">
        <v>2031.31</v>
      </c>
      <c r="AR6" s="31">
        <v>2050.66</v>
      </c>
      <c r="AS6" s="31">
        <v>2164.06</v>
      </c>
      <c r="AT6" s="31">
        <v>1984.21</v>
      </c>
      <c r="AU6" s="31">
        <v>2094.0100000000002</v>
      </c>
      <c r="AV6" s="31">
        <v>2189.33</v>
      </c>
      <c r="AW6" s="31">
        <v>2045</v>
      </c>
      <c r="AX6" s="31">
        <v>2210.17</v>
      </c>
      <c r="AY6" s="31">
        <v>2220.79</v>
      </c>
      <c r="AZ6" s="33">
        <v>2422.02</v>
      </c>
      <c r="BA6" s="32">
        <v>25639.9</v>
      </c>
      <c r="BB6" s="31">
        <v>2687.21</v>
      </c>
      <c r="BC6" s="31">
        <v>2085.27</v>
      </c>
      <c r="BD6" s="31">
        <v>2233.79</v>
      </c>
      <c r="BE6" s="31">
        <v>2151.33</v>
      </c>
      <c r="BF6" s="31">
        <v>2280.08</v>
      </c>
      <c r="BG6" s="31">
        <v>2257.48</v>
      </c>
      <c r="BH6" s="31">
        <v>2270.37</v>
      </c>
      <c r="BI6" s="31">
        <v>2311.23</v>
      </c>
      <c r="BJ6" s="31">
        <v>2183.33</v>
      </c>
      <c r="BK6" s="31">
        <v>2262.2399999999998</v>
      </c>
      <c r="BL6" s="31">
        <v>2579.85</v>
      </c>
      <c r="BM6" s="31">
        <v>2778.61</v>
      </c>
      <c r="BN6" s="32">
        <f>SUM(BB6:BM6)</f>
        <v>28080.789999999994</v>
      </c>
      <c r="BO6" s="31">
        <v>2677.69</v>
      </c>
      <c r="BP6" s="31">
        <v>2405.52</v>
      </c>
      <c r="BQ6" s="31">
        <v>2498.31</v>
      </c>
      <c r="BR6" s="31">
        <v>2458.79</v>
      </c>
      <c r="BS6" s="31">
        <v>2630.21</v>
      </c>
      <c r="BT6" s="31">
        <v>2604.3000000000002</v>
      </c>
      <c r="BU6" s="31">
        <v>2606.56</v>
      </c>
      <c r="BV6" s="31">
        <v>2792.37</v>
      </c>
      <c r="BW6" s="31">
        <v>2624.82</v>
      </c>
      <c r="BX6" s="31">
        <v>2795.1</v>
      </c>
      <c r="BY6" s="31">
        <v>3642.01</v>
      </c>
      <c r="BZ6" s="31">
        <v>3502.86</v>
      </c>
      <c r="CA6" s="32">
        <f t="shared" si="0"/>
        <v>33238.54</v>
      </c>
      <c r="CB6" s="31">
        <v>3618.87</v>
      </c>
      <c r="CC6" s="31">
        <v>3324.5</v>
      </c>
      <c r="CD6" s="31">
        <v>3240.44</v>
      </c>
      <c r="CE6" s="31">
        <v>3094.83</v>
      </c>
      <c r="CF6" s="31">
        <v>3445.87</v>
      </c>
      <c r="CG6" s="31">
        <v>3089.66</v>
      </c>
      <c r="CH6" s="31">
        <v>3207.27</v>
      </c>
      <c r="CI6" s="31">
        <v>3388.54</v>
      </c>
      <c r="CJ6" s="31">
        <v>3215.3</v>
      </c>
      <c r="CK6" s="31">
        <v>3411.85</v>
      </c>
      <c r="CL6" s="31">
        <v>4760</v>
      </c>
      <c r="CM6" s="31">
        <v>4219.88</v>
      </c>
      <c r="CN6" s="32">
        <f t="shared" si="1"/>
        <v>42017.009999999995</v>
      </c>
      <c r="CO6" s="31">
        <f>SUM(CO3:CO5)</f>
        <v>4282.25</v>
      </c>
      <c r="CP6" s="31">
        <f t="shared" ref="CP6:CW6" si="2">SUM(CP3:CP5)</f>
        <v>3539.2</v>
      </c>
      <c r="CQ6" s="31">
        <f t="shared" si="2"/>
        <v>3914.18</v>
      </c>
      <c r="CR6" s="31">
        <f t="shared" si="2"/>
        <v>3744.44</v>
      </c>
      <c r="CS6" s="31">
        <f t="shared" si="2"/>
        <v>4036.7599999999998</v>
      </c>
      <c r="CT6" s="31">
        <f t="shared" si="2"/>
        <v>4034.23</v>
      </c>
      <c r="CU6" s="31">
        <f t="shared" si="2"/>
        <v>4055.58</v>
      </c>
      <c r="CV6" s="31">
        <f t="shared" si="2"/>
        <v>4260.83</v>
      </c>
      <c r="CW6" s="31">
        <f t="shared" si="2"/>
        <v>4055.1000000000004</v>
      </c>
      <c r="CX6" s="31">
        <f>SUM(CX3:CX5)</f>
        <v>4065.5600000000004</v>
      </c>
      <c r="CY6" s="31">
        <f>SUM(CY3:CY5)</f>
        <v>6681.3945979999999</v>
      </c>
      <c r="CZ6" s="31">
        <f>SUM(CZ3:CZ5)</f>
        <v>5160.899958</v>
      </c>
      <c r="DA6" s="32">
        <f>SUM(CO6:CZ6)</f>
        <v>51830.424555999998</v>
      </c>
      <c r="DB6" s="31">
        <f>SUM(DB3:DB5)</f>
        <v>4928.5800000000008</v>
      </c>
      <c r="DC6" s="31">
        <f t="shared" ref="DC6:DJ6" si="3">SUM(DC3:DC5)</f>
        <v>4953.1400000000003</v>
      </c>
      <c r="DD6" s="31">
        <f t="shared" si="3"/>
        <v>5223.9799999999996</v>
      </c>
      <c r="DE6" s="31">
        <f t="shared" si="3"/>
        <v>4824.95</v>
      </c>
      <c r="DF6" s="31">
        <f t="shared" si="3"/>
        <v>5542.1500000000005</v>
      </c>
      <c r="DG6" s="31">
        <f t="shared" si="3"/>
        <v>5467</v>
      </c>
      <c r="DH6" s="31">
        <f t="shared" si="3"/>
        <v>5139.2900000000009</v>
      </c>
      <c r="DI6" s="31">
        <f>SUM(DI3:DI5)</f>
        <v>5483.61</v>
      </c>
      <c r="DJ6" s="31">
        <f t="shared" si="3"/>
        <v>4960.1100000000006</v>
      </c>
      <c r="DK6" s="31">
        <f>SUM(DK3:DK5)</f>
        <v>4928.6099999999997</v>
      </c>
      <c r="DL6" s="31">
        <f>SUM(DL3:DL5)</f>
        <v>9264.8799999999992</v>
      </c>
      <c r="DM6" s="31">
        <f>SUM(DM3:DM5)</f>
        <v>6481.7999999999993</v>
      </c>
      <c r="DN6" s="32">
        <f>SUM(DB6:DM6)</f>
        <v>67198.100000000006</v>
      </c>
      <c r="DO6" s="31">
        <f>SUM(DO3:DO5)</f>
        <v>6748.37</v>
      </c>
      <c r="DP6" s="31">
        <f t="shared" ref="DP6:DU6" si="4">SUM(DP3:DP5)</f>
        <v>5504.24</v>
      </c>
      <c r="DQ6" s="31">
        <f t="shared" si="4"/>
        <v>6108.6</v>
      </c>
      <c r="DR6" s="31">
        <f t="shared" si="4"/>
        <v>5803.3399999999992</v>
      </c>
      <c r="DS6" s="31">
        <f t="shared" si="4"/>
        <v>8128.77</v>
      </c>
      <c r="DT6" s="31">
        <f>SUM(DT3:DT5)</f>
        <v>8326.16</v>
      </c>
      <c r="DU6" s="31">
        <f t="shared" si="4"/>
        <v>7173.23</v>
      </c>
      <c r="DV6" s="31">
        <f>SUM(DV3:DV5)</f>
        <v>7224.38</v>
      </c>
      <c r="DW6" s="31">
        <f t="shared" ref="DW6" si="5">SUM(DW3:DW5)</f>
        <v>6509.7900000000009</v>
      </c>
      <c r="DX6" s="31">
        <f>SUM(DX3:DX5)</f>
        <v>6623.62</v>
      </c>
      <c r="DY6" s="31">
        <f>SUM(DY3:DY5)</f>
        <v>12233.029999999999</v>
      </c>
      <c r="DZ6" s="31">
        <f>SUM(DZ3:DZ5)</f>
        <v>8013.17</v>
      </c>
      <c r="EA6" s="32">
        <f>SUM(DO6:DZ6)</f>
        <v>88396.699999999983</v>
      </c>
      <c r="EB6" s="31">
        <f>SUM(EB3:EB5)</f>
        <v>8417.4499999999989</v>
      </c>
      <c r="EC6" s="31">
        <f>SUM(EC3:EC5)</f>
        <v>6990.1500000000005</v>
      </c>
      <c r="ED6" s="31">
        <f t="shared" ref="ED6:EF6" si="6">SUM(ED3:ED5)</f>
        <v>7529.829999999999</v>
      </c>
      <c r="EE6" s="31">
        <f t="shared" si="6"/>
        <v>7648.23</v>
      </c>
      <c r="EF6" s="31">
        <f t="shared" si="6"/>
        <v>8625.91</v>
      </c>
      <c r="EG6" s="31">
        <f>SUM(EG3:EG5)</f>
        <v>8864.2900000000009</v>
      </c>
      <c r="EH6" s="31">
        <f t="shared" ref="EH6" si="7">SUM(EH3:EH5)</f>
        <v>7937.35</v>
      </c>
      <c r="EI6" s="31">
        <f>SUM(EI3:EI5)</f>
        <v>8117.2</v>
      </c>
      <c r="EJ6" s="31">
        <f t="shared" ref="EJ6" si="8">SUM(EJ3:EJ5)</f>
        <v>7503.19</v>
      </c>
      <c r="EK6" s="31">
        <f>SUM(EK3:EK5)</f>
        <v>7705.21</v>
      </c>
      <c r="EL6" s="31">
        <f>SUM(EL3:EL5)</f>
        <v>14537.52</v>
      </c>
      <c r="EM6" s="31">
        <f>SUM(EM3:EM5)</f>
        <v>9560.09</v>
      </c>
      <c r="EN6" s="32">
        <f>SUM(EB6:EM6)</f>
        <v>103436.42</v>
      </c>
      <c r="EO6" s="31">
        <f>SUM(EO3:EO5)</f>
        <v>8752.35</v>
      </c>
      <c r="EP6" s="31">
        <f>SUM(EP3:EP5)</f>
        <v>7899.1799999999994</v>
      </c>
      <c r="EQ6" s="31">
        <f t="shared" ref="EQ6:ES6" si="9">SUM(EQ3:EQ5)</f>
        <v>8468.5000000000018</v>
      </c>
      <c r="ER6" s="31">
        <f t="shared" si="9"/>
        <v>7960.2300000000005</v>
      </c>
      <c r="ES6" s="31">
        <f t="shared" si="9"/>
        <v>8976.33</v>
      </c>
      <c r="ET6" s="31">
        <f>SUM(ET3:ET5)</f>
        <v>9275.85</v>
      </c>
      <c r="EU6" s="31">
        <f t="shared" ref="EU6" si="10">SUM(EU3:EU5)</f>
        <v>8458.7599999999984</v>
      </c>
      <c r="EV6" s="31">
        <f>SUM(EV3:EV5)</f>
        <v>8619.26</v>
      </c>
      <c r="EW6" s="31">
        <f t="shared" ref="EW6" si="11">SUM(EW3:EW5)</f>
        <v>7996.66</v>
      </c>
      <c r="EX6" s="31">
        <f>SUM(EX3:EX5)</f>
        <v>7943.62</v>
      </c>
      <c r="EY6" s="31">
        <f>SUM(EY3:EY5)</f>
        <v>15158.470000000001</v>
      </c>
      <c r="EZ6" s="31">
        <f>SUM(EZ3:EZ5)</f>
        <v>9733.6999999999989</v>
      </c>
      <c r="FA6" s="32">
        <v>109242.90999999999</v>
      </c>
      <c r="FB6" s="31">
        <v>9665.4499999999989</v>
      </c>
      <c r="FC6" s="31">
        <v>8188.630000000001</v>
      </c>
      <c r="FD6" s="31">
        <v>9023.7900000000009</v>
      </c>
      <c r="FE6" s="31">
        <v>8119.88</v>
      </c>
      <c r="FF6" s="31">
        <v>8977.64</v>
      </c>
      <c r="FG6" s="31">
        <v>9559.43</v>
      </c>
      <c r="FH6" s="31">
        <v>8545.59</v>
      </c>
      <c r="FI6" s="31">
        <v>8762.07</v>
      </c>
      <c r="FJ6" s="31">
        <v>8245.2800000000007</v>
      </c>
      <c r="FK6" s="31">
        <v>8156.0099999999993</v>
      </c>
      <c r="FL6" s="31">
        <v>15572.5</v>
      </c>
      <c r="FM6" s="31">
        <v>9747.3328969999984</v>
      </c>
      <c r="FN6" s="32">
        <v>112563.602897</v>
      </c>
      <c r="FO6" s="31">
        <v>9148.3504009999997</v>
      </c>
      <c r="FP6" s="31">
        <v>8300.7009309999994</v>
      </c>
      <c r="FQ6" s="31">
        <v>8956.1045119999999</v>
      </c>
      <c r="FR6" s="31">
        <v>8172.6859720000002</v>
      </c>
      <c r="FS6" s="31">
        <v>8632.9412900000007</v>
      </c>
      <c r="FT6" s="31">
        <v>9225.2424559999981</v>
      </c>
      <c r="FU6" s="31">
        <v>8129.8002189999997</v>
      </c>
      <c r="FV6" s="31">
        <v>8488.0427980000004</v>
      </c>
      <c r="FW6" s="31">
        <v>7938.0355689999997</v>
      </c>
      <c r="FX6" s="31">
        <v>7798.9886549999992</v>
      </c>
      <c r="FY6" s="31">
        <v>14678.791455</v>
      </c>
      <c r="FZ6" s="31">
        <v>9196.2364490000018</v>
      </c>
      <c r="GA6" s="32">
        <v>108665.920707</v>
      </c>
      <c r="GB6" s="31">
        <v>9322.5656390000004</v>
      </c>
      <c r="GC6" s="31">
        <v>8129.0413689999996</v>
      </c>
      <c r="GD6" s="31">
        <v>9141.8591259999994</v>
      </c>
      <c r="GE6" s="31">
        <v>8280.8469260000002</v>
      </c>
      <c r="GF6" s="31">
        <v>8987.0777609999986</v>
      </c>
      <c r="GG6" s="31">
        <v>9824.8251380000002</v>
      </c>
      <c r="GH6" s="31">
        <v>8554.7610999999997</v>
      </c>
      <c r="GI6" s="31">
        <v>9149.7831569999998</v>
      </c>
      <c r="GJ6" s="31">
        <v>8592.1833619999998</v>
      </c>
      <c r="GK6" s="31">
        <v>0</v>
      </c>
      <c r="GL6" s="31">
        <v>0</v>
      </c>
      <c r="GM6" s="31">
        <v>0</v>
      </c>
      <c r="GN6" s="32">
        <v>79982.943577999991</v>
      </c>
    </row>
    <row r="7" spans="1:197" ht="30.75" customHeight="1" x14ac:dyDescent="0.3">
      <c r="A7" s="13"/>
      <c r="N7" s="22"/>
      <c r="AA7" s="22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22"/>
      <c r="AO7" s="5"/>
      <c r="BA7" s="22"/>
      <c r="BN7" s="22"/>
      <c r="CA7" s="22"/>
      <c r="CN7" s="22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22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22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22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22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22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22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22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22"/>
    </row>
    <row r="8" spans="1:197" ht="30.75" customHeight="1" x14ac:dyDescent="0.3">
      <c r="A8" s="35" t="s">
        <v>3</v>
      </c>
      <c r="N8" s="22"/>
      <c r="AA8" s="22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22"/>
      <c r="AO8" s="5"/>
      <c r="BA8" s="22"/>
      <c r="BN8" s="22"/>
      <c r="CA8" s="22"/>
      <c r="CN8" s="22"/>
      <c r="DA8" s="22"/>
      <c r="DN8" s="22"/>
      <c r="EA8" s="22"/>
      <c r="EN8" s="22"/>
      <c r="FA8" s="22"/>
      <c r="FN8" s="22"/>
      <c r="GA8" s="22"/>
      <c r="GN8" s="22"/>
    </row>
    <row r="9" spans="1:197" ht="30.75" customHeight="1" x14ac:dyDescent="0.3">
      <c r="A9" s="13" t="s">
        <v>23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23"/>
      <c r="O9" s="18">
        <f t="shared" ref="O9:BD9" si="12">+O3/B3-1</f>
        <v>-2.1679153150865216E-2</v>
      </c>
      <c r="P9" s="18">
        <f t="shared" si="12"/>
        <v>-4.6690216556596553E-2</v>
      </c>
      <c r="Q9" s="18">
        <f t="shared" si="12"/>
        <v>-0.15102479788365031</v>
      </c>
      <c r="R9" s="18">
        <f t="shared" si="12"/>
        <v>1.6686480370110557E-2</v>
      </c>
      <c r="S9" s="18">
        <f t="shared" si="12"/>
        <v>-1.2063765618268052E-2</v>
      </c>
      <c r="T9" s="18">
        <f t="shared" si="12"/>
        <v>9.8927130456045731E-2</v>
      </c>
      <c r="U9" s="18">
        <f t="shared" si="12"/>
        <v>9.309826135270205E-3</v>
      </c>
      <c r="V9" s="18">
        <f t="shared" si="12"/>
        <v>4.886473735203678E-3</v>
      </c>
      <c r="W9" s="18">
        <f t="shared" si="12"/>
        <v>8.2602669324570499E-2</v>
      </c>
      <c r="X9" s="18">
        <f t="shared" si="12"/>
        <v>-4.2553789112971252E-3</v>
      </c>
      <c r="Y9" s="18">
        <f t="shared" si="12"/>
        <v>-3.5789024129831426E-2</v>
      </c>
      <c r="Z9" s="19">
        <f t="shared" si="12"/>
        <v>7.3206442166910746E-2</v>
      </c>
      <c r="AA9" s="23">
        <f t="shared" si="12"/>
        <v>-2.0318475495849642E-3</v>
      </c>
      <c r="AB9" s="17">
        <f t="shared" si="12"/>
        <v>6.9735336110160695E-2</v>
      </c>
      <c r="AC9" s="18">
        <f t="shared" si="12"/>
        <v>-2.601168768399309E-2</v>
      </c>
      <c r="AD9" s="18">
        <f t="shared" si="12"/>
        <v>-5.2928928171003475E-2</v>
      </c>
      <c r="AE9" s="18">
        <f t="shared" si="12"/>
        <v>-9.389704432109558E-2</v>
      </c>
      <c r="AF9" s="18">
        <f t="shared" si="12"/>
        <v>-0.11411088094199739</v>
      </c>
      <c r="AG9" s="18">
        <f t="shared" si="12"/>
        <v>-4.5504485084486346E-2</v>
      </c>
      <c r="AH9" s="18">
        <f t="shared" si="12"/>
        <v>-6.4433404940923755E-2</v>
      </c>
      <c r="AI9" s="18">
        <f t="shared" si="12"/>
        <v>1.4224830573604574E-2</v>
      </c>
      <c r="AJ9" s="18">
        <f t="shared" si="12"/>
        <v>3.8782996475580811E-2</v>
      </c>
      <c r="AK9" s="18">
        <f t="shared" si="12"/>
        <v>2.3412927885360091E-3</v>
      </c>
      <c r="AL9" s="18">
        <f t="shared" si="12"/>
        <v>2.1924967887673397E-2</v>
      </c>
      <c r="AM9" s="19">
        <f t="shared" si="12"/>
        <v>-0.11669445707644888</v>
      </c>
      <c r="AN9" s="23">
        <f t="shared" si="12"/>
        <v>-3.0395157708450249E-2</v>
      </c>
      <c r="AO9" s="17">
        <f t="shared" si="12"/>
        <v>-0.18379863003121588</v>
      </c>
      <c r="AP9" s="18">
        <f t="shared" si="12"/>
        <v>6.9487676877039606E-2</v>
      </c>
      <c r="AQ9" s="18">
        <f t="shared" si="12"/>
        <v>-1.7419513545093857E-2</v>
      </c>
      <c r="AR9" s="18">
        <f t="shared" si="12"/>
        <v>6.5830184865587782E-2</v>
      </c>
      <c r="AS9" s="18">
        <f t="shared" si="12"/>
        <v>7.4596557081980874E-2</v>
      </c>
      <c r="AT9" s="18">
        <f t="shared" si="12"/>
        <v>-7.8504509492518193E-2</v>
      </c>
      <c r="AU9" s="18">
        <f t="shared" si="12"/>
        <v>-5.6543390594279597E-2</v>
      </c>
      <c r="AV9" s="18">
        <f t="shared" si="12"/>
        <v>-7.6436631167077662E-2</v>
      </c>
      <c r="AW9" s="18">
        <f t="shared" si="12"/>
        <v>-0.13686280483582836</v>
      </c>
      <c r="AX9" s="18">
        <f t="shared" si="12"/>
        <v>-5.8634809405209154E-2</v>
      </c>
      <c r="AY9" s="18">
        <f t="shared" si="12"/>
        <v>-5.7530050855293502E-2</v>
      </c>
      <c r="AZ9" s="19">
        <f t="shared" si="12"/>
        <v>3.1132911935474628E-2</v>
      </c>
      <c r="BA9" s="23">
        <f t="shared" si="12"/>
        <v>-4.121968801156195E-2</v>
      </c>
      <c r="BB9" s="18">
        <f t="shared" si="12"/>
        <v>9.0058922103897432E-2</v>
      </c>
      <c r="BC9" s="18">
        <f t="shared" si="12"/>
        <v>-0.18687607210145962</v>
      </c>
      <c r="BD9" s="18">
        <f t="shared" si="12"/>
        <v>-6.9927553239762852E-2</v>
      </c>
      <c r="BE9" s="18">
        <f t="shared" ref="BE9:BM9" si="13">+BE3/AR3-1</f>
        <v>-0.14424297238552319</v>
      </c>
      <c r="BF9" s="18">
        <f t="shared" si="13"/>
        <v>-9.8107427131649771E-2</v>
      </c>
      <c r="BG9" s="18">
        <f t="shared" si="13"/>
        <v>-2.1883152818404694E-2</v>
      </c>
      <c r="BH9" s="18">
        <f t="shared" si="13"/>
        <v>-8.7297120518397886E-2</v>
      </c>
      <c r="BI9" s="18">
        <f t="shared" si="13"/>
        <v>-0.11107630342358477</v>
      </c>
      <c r="BJ9" s="18">
        <f t="shared" si="13"/>
        <v>-6.1545372866127601E-2</v>
      </c>
      <c r="BK9" s="18">
        <f t="shared" si="13"/>
        <v>-0.20678624813153967</v>
      </c>
      <c r="BL9" s="18">
        <f t="shared" si="13"/>
        <v>-0.10007051537541789</v>
      </c>
      <c r="BM9" s="18">
        <f t="shared" si="13"/>
        <v>-0.11469703063672787</v>
      </c>
      <c r="BN9" s="23">
        <f>+SUM(BB3:BM3)/SUM(AO3:AZ3)-1</f>
        <v>-9.2435211156322805E-2</v>
      </c>
      <c r="BO9" s="18">
        <f t="shared" ref="BO9:CU12" si="14">+BO3/BB3-1</f>
        <v>-0.22877510538060997</v>
      </c>
      <c r="BP9" s="18">
        <f t="shared" si="14"/>
        <v>-0.10712247756393622</v>
      </c>
      <c r="BQ9" s="18">
        <f t="shared" si="14"/>
        <v>-0.10312920592193797</v>
      </c>
      <c r="BR9" s="18">
        <f t="shared" si="14"/>
        <v>-7.9436782980754517E-2</v>
      </c>
      <c r="BS9" s="18">
        <f t="shared" si="14"/>
        <v>-7.3810695407863669E-2</v>
      </c>
      <c r="BT9" s="18">
        <f t="shared" si="14"/>
        <v>-9.3208968493881383E-2</v>
      </c>
      <c r="BU9" s="18">
        <f t="shared" si="14"/>
        <v>-0.16751108296390116</v>
      </c>
      <c r="BV9" s="18">
        <f t="shared" si="14"/>
        <v>-0.12309318834012994</v>
      </c>
      <c r="BW9" s="18">
        <f t="shared" si="14"/>
        <v>-0.12765848321137929</v>
      </c>
      <c r="BX9" s="18">
        <f t="shared" si="14"/>
        <v>-3.4654957976859024E-2</v>
      </c>
      <c r="BY9" s="18">
        <f t="shared" si="14"/>
        <v>-2.5159268217899378E-2</v>
      </c>
      <c r="BZ9" s="18">
        <f t="shared" si="14"/>
        <v>-1.5540551125593494E-2</v>
      </c>
      <c r="CA9" s="23">
        <f>+SUM(BO3:BZ3)/SUM(BB3:BM3)-1</f>
        <v>-0.10204151034766085</v>
      </c>
      <c r="CB9" s="18">
        <f t="shared" si="14"/>
        <v>7.0538685356953401E-2</v>
      </c>
      <c r="CC9" s="18">
        <f t="shared" si="14"/>
        <v>0.10701835928422021</v>
      </c>
      <c r="CD9" s="18">
        <f t="shared" si="14"/>
        <v>-3.6503470268242411E-2</v>
      </c>
      <c r="CE9" s="18">
        <f t="shared" si="14"/>
        <v>2.7276262429865028E-2</v>
      </c>
      <c r="CF9" s="18">
        <f t="shared" si="14"/>
        <v>6.7130542082983302E-2</v>
      </c>
      <c r="CG9" s="18">
        <f t="shared" si="14"/>
        <v>-9.079240574026215E-2</v>
      </c>
      <c r="CH9" s="18">
        <f t="shared" si="14"/>
        <v>-1.1591359532341583E-2</v>
      </c>
      <c r="CI9" s="18">
        <f t="shared" si="14"/>
        <v>-6.7631186129291532E-2</v>
      </c>
      <c r="CJ9" s="18">
        <f t="shared" si="14"/>
        <v>-7.2297893189612883E-2</v>
      </c>
      <c r="CK9" s="18">
        <f t="shared" si="14"/>
        <v>4.1657719561949857E-2</v>
      </c>
      <c r="CL9" s="18">
        <f t="shared" si="14"/>
        <v>-0.11088783658634604</v>
      </c>
      <c r="CM9" s="18">
        <f t="shared" si="14"/>
        <v>-5.5823427380213397E-2</v>
      </c>
      <c r="CN9" s="23">
        <f>+SUM(CB3:CM3)/SUM(BO3:BZ3)-1</f>
        <v>-1.0993339160494942E-2</v>
      </c>
      <c r="CO9" s="18">
        <f>+CO3/CB3-1</f>
        <v>-6.1115699376830146E-2</v>
      </c>
      <c r="CP9" s="18">
        <f t="shared" si="14"/>
        <v>-0.1275497708267731</v>
      </c>
      <c r="CQ9" s="18">
        <f t="shared" si="14"/>
        <v>2.6302468655089228E-2</v>
      </c>
      <c r="CR9" s="18">
        <f t="shared" si="14"/>
        <v>-9.4833802004470447E-2</v>
      </c>
      <c r="CS9" s="18">
        <f t="shared" si="14"/>
        <v>-0.14516750714675741</v>
      </c>
      <c r="CT9" s="18">
        <f t="shared" si="14"/>
        <v>-5.0978393004195932E-2</v>
      </c>
      <c r="CU9" s="18">
        <f t="shared" si="14"/>
        <v>-5.7907315887547606E-2</v>
      </c>
      <c r="CV9" s="18">
        <f>+CV3/CI3-1</f>
        <v>-1.3690476190476253E-2</v>
      </c>
      <c r="CW9" s="18">
        <f>+CW3/CJ3-1</f>
        <v>-6.1686665539969487E-3</v>
      </c>
      <c r="CX9" s="18">
        <f>+CX3/CK3-1</f>
        <v>-6.9732576226082754E-2</v>
      </c>
      <c r="CY9" s="18">
        <f>+CY3/CL3-1</f>
        <v>2.7594677986753968E-2</v>
      </c>
      <c r="CZ9" s="18">
        <f>+CZ3/CM3-1</f>
        <v>1.2688739824380235E-3</v>
      </c>
      <c r="DA9" s="23">
        <f>+SUM(CO3:CZ3)/SUM(CB3:CM3)-1</f>
        <v>-5.0499508171611418E-2</v>
      </c>
      <c r="DB9" s="18">
        <f t="shared" ref="DB9:DC11" si="15">+DB3/CO3-1</f>
        <v>-0.15592163134746106</v>
      </c>
      <c r="DC9" s="18">
        <f>+DC3/CP3-1</f>
        <v>-4.5116400312807059E-2</v>
      </c>
      <c r="DD9" s="18">
        <f>+DD3/CQ3-1</f>
        <v>-0.14360239021151477</v>
      </c>
      <c r="DE9" s="18">
        <f>+DE3/CR3-1</f>
        <v>-7.9398586079856615E-2</v>
      </c>
      <c r="DF9" s="18">
        <f t="shared" ref="DF9:DH9" si="16">+DF3/CS3-1</f>
        <v>-9.656753151595987E-2</v>
      </c>
      <c r="DG9" s="18">
        <f t="shared" si="16"/>
        <v>-0.1586298086855914</v>
      </c>
      <c r="DH9" s="18">
        <f t="shared" si="16"/>
        <v>-9.2167781050458975E-2</v>
      </c>
      <c r="DI9" s="18">
        <f>+DI3/CV3-1</f>
        <v>-0.12296838907040142</v>
      </c>
      <c r="DJ9" s="18">
        <f>+DJ3/CW3-1</f>
        <v>-9.3742028739052796E-2</v>
      </c>
      <c r="DK9" s="18">
        <f>+DK3/CX3-1</f>
        <v>-9.105560032232074E-2</v>
      </c>
      <c r="DL9" s="18">
        <f>+DL3/CY3-1</f>
        <v>-0.10668214530926368</v>
      </c>
      <c r="DM9" s="18">
        <f>+DM3/CZ3-1</f>
        <v>-0.10881118652571253</v>
      </c>
      <c r="DN9" s="23">
        <f>+SUM(DB3:DM3)/SUM(CO3:CZ3)-1</f>
        <v>-0.10895683825095093</v>
      </c>
      <c r="DO9" s="18">
        <f t="shared" ref="DO9:DP12" si="17">+DO3/DB3-1</f>
        <v>7.0126572684553468E-2</v>
      </c>
      <c r="DP9" s="18">
        <f t="shared" si="17"/>
        <v>-0.14392809894794312</v>
      </c>
      <c r="DQ9" s="18">
        <f t="shared" ref="DQ9:DR12" si="18">+DQ3/DD3-1</f>
        <v>-7.6774836637501287E-2</v>
      </c>
      <c r="DR9" s="18">
        <f t="shared" si="18"/>
        <v>-7.6901445011681169E-2</v>
      </c>
      <c r="DS9" s="18">
        <f>+DS3/DF3-1</f>
        <v>-5.1136481793416122E-2</v>
      </c>
      <c r="DT9" s="18">
        <f>+DT3/DG3-1</f>
        <v>0.12547883312051855</v>
      </c>
      <c r="DU9" s="18">
        <f>+DU3/DH3-1</f>
        <v>-2.2237484014588138E-2</v>
      </c>
      <c r="DV9" s="18">
        <f t="shared" ref="DV9:DZ9" si="19">+DV3/DI3-1</f>
        <v>6.4303340926348262E-3</v>
      </c>
      <c r="DW9" s="18">
        <f>+DW3/DJ3-1</f>
        <v>-0.11120232678144193</v>
      </c>
      <c r="DX9" s="18">
        <f>+DX3/DK3-1</f>
        <v>-0.11083776595744677</v>
      </c>
      <c r="DY9" s="18">
        <f>+DY3/DL3-1</f>
        <v>-3.6138645657153856E-2</v>
      </c>
      <c r="DZ9" s="18">
        <f t="shared" si="19"/>
        <v>-8.6430945905107359E-2</v>
      </c>
      <c r="EA9" s="23">
        <f>+SUM(DO3:DZ3)/SUM(DB3:DM3)-1</f>
        <v>-4.3806734038431938E-2</v>
      </c>
      <c r="EB9" s="18">
        <f>+EB3/DO3-1</f>
        <v>-0.12254546098411745</v>
      </c>
      <c r="EC9" s="18">
        <f t="shared" ref="EC9:EC12" si="20">+EC3/DP3-1</f>
        <v>2.6982608482351012E-3</v>
      </c>
      <c r="ED9" s="18">
        <f t="shared" ref="ED9:ED12" si="21">+ED3/DQ3-1</f>
        <v>-6.1925670001679478E-2</v>
      </c>
      <c r="EE9" s="18">
        <f t="shared" ref="EE9:EE12" si="22">+EE3/DR3-1</f>
        <v>-5.6710332060084911E-2</v>
      </c>
      <c r="EF9" s="18">
        <f t="shared" ref="EF9:EH11" si="23">+EF3/DS3-1</f>
        <v>-4.3482072411677009E-2</v>
      </c>
      <c r="EG9" s="18">
        <f t="shared" si="23"/>
        <v>-0.13895797879303573</v>
      </c>
      <c r="EH9" s="18">
        <f t="shared" si="23"/>
        <v>-8.6177247075350571E-2</v>
      </c>
      <c r="EI9" s="18">
        <f t="shared" ref="EI9:EI12" si="24">+EI3/DV3-1</f>
        <v>-0.12097135447365315</v>
      </c>
      <c r="EJ9" s="18">
        <f>+EJ3/DW3-1</f>
        <v>-0.12471960520412739</v>
      </c>
      <c r="EK9" s="18">
        <f>+EK3/DX3-1</f>
        <v>-0.10005234427577947</v>
      </c>
      <c r="EL9" s="18">
        <f>+EL3/DY3-1</f>
        <v>-0.14506563603651634</v>
      </c>
      <c r="EM9" s="18">
        <f>+EM3/DZ3-1</f>
        <v>-9.8722295732715848E-2</v>
      </c>
      <c r="EN9" s="23">
        <f>+SUM(EB3:EM3)/SUM(DO3:DZ3)-1</f>
        <v>-9.2585404829209073E-2</v>
      </c>
      <c r="EO9" s="18">
        <f>+EO3/EB3-1</f>
        <v>-0.21042860602147073</v>
      </c>
      <c r="EP9" s="18">
        <f t="shared" ref="EP9:EU9" si="25">+EP3/EC3-1</f>
        <v>-0.24194534823984148</v>
      </c>
      <c r="EQ9" s="18">
        <f t="shared" si="25"/>
        <v>-0.14854979794362888</v>
      </c>
      <c r="ER9" s="18">
        <f t="shared" si="25"/>
        <v>-0.20800934091868917</v>
      </c>
      <c r="ES9" s="18">
        <f t="shared" si="25"/>
        <v>-0.23510677298139493</v>
      </c>
      <c r="ET9" s="18">
        <f>+ET3/EG3-1</f>
        <v>-0.18593690611934621</v>
      </c>
      <c r="EU9" s="18">
        <f t="shared" si="25"/>
        <v>-0.11185030082960068</v>
      </c>
      <c r="EV9" s="18">
        <f>+EV3/EI3-1</f>
        <v>-0.14716768587061457</v>
      </c>
      <c r="EW9" s="18">
        <f>+EW3/EJ3-1</f>
        <v>-6.9949045738233795E-2</v>
      </c>
      <c r="EX9" s="18">
        <f>+EX3/EK3-1</f>
        <v>-9.2951114804043722E-2</v>
      </c>
      <c r="EY9" s="18">
        <f>+EY3/EL3-1</f>
        <v>-5.9833723044946718E-2</v>
      </c>
      <c r="EZ9" s="18">
        <f>+EZ3/EM3-1</f>
        <v>-6.3198219897690033E-2</v>
      </c>
      <c r="FA9" s="23">
        <v>-0.15135594175198908</v>
      </c>
      <c r="FB9" s="18">
        <v>0.10588325495808637</v>
      </c>
      <c r="FC9" s="18">
        <v>7.8742698551004242E-3</v>
      </c>
      <c r="FD9" s="18">
        <v>-3.9681586061880436E-2</v>
      </c>
      <c r="FE9" s="18">
        <v>-9.6800501882057799E-2</v>
      </c>
      <c r="FF9" s="18">
        <v>-0.10178833538028331</v>
      </c>
      <c r="FG9" s="18">
        <v>-0.16201325987487147</v>
      </c>
      <c r="FH9" s="18">
        <v>-0.16604494314960161</v>
      </c>
      <c r="FI9" s="18">
        <v>-0.12167814573701941</v>
      </c>
      <c r="FJ9" s="18">
        <v>-0.18617693778973654</v>
      </c>
      <c r="FK9" s="18">
        <v>-0.13069101346606005</v>
      </c>
      <c r="FL9" s="18">
        <v>-0.11752839417470373</v>
      </c>
      <c r="FM9" s="18">
        <v>-0.12557777804985559</v>
      </c>
      <c r="FN9" s="23">
        <v>-9.2103071139500781E-2</v>
      </c>
      <c r="FO9" s="18">
        <v>-0.21814875320653548</v>
      </c>
      <c r="FP9" s="18">
        <v>-0.1734486952066856</v>
      </c>
      <c r="FQ9" s="18">
        <v>-0.20591569332791138</v>
      </c>
      <c r="FR9" s="18">
        <v>-0.16365098284364799</v>
      </c>
      <c r="FS9" s="18">
        <v>-0.19620194430548621</v>
      </c>
      <c r="FT9" s="18">
        <v>-0.18618536141445663</v>
      </c>
      <c r="FU9" s="18">
        <v>-0.1764205403471103</v>
      </c>
      <c r="FV9" s="18">
        <v>-0.20845177957605254</v>
      </c>
      <c r="FW9" s="18">
        <v>-0.18593318992989161</v>
      </c>
      <c r="FX9" s="18">
        <v>-0.21874753240366718</v>
      </c>
      <c r="FY9" s="18">
        <v>-0.21550246445794441</v>
      </c>
      <c r="FZ9" s="18">
        <v>-0.21556272007301147</v>
      </c>
      <c r="GA9" s="23">
        <v>-0.19843274373974695</v>
      </c>
      <c r="GB9" s="18">
        <v>-0.17100301534795459</v>
      </c>
      <c r="GC9" s="18">
        <v>-0.14912940074069359</v>
      </c>
      <c r="GD9" s="18">
        <v>-0.19154375429950177</v>
      </c>
      <c r="GE9" s="18">
        <v>-0.16018939272132493</v>
      </c>
      <c r="GF9" s="18">
        <v>-0.13907339785755424</v>
      </c>
      <c r="GG9" s="18">
        <v>-9.9726891751706681E-2</v>
      </c>
      <c r="GH9" s="18">
        <v>-0.1596113009782173</v>
      </c>
      <c r="GI9" s="18">
        <v>-0.11390185213994564</v>
      </c>
      <c r="GJ9" s="18">
        <v>-9.7641469263184733E-2</v>
      </c>
      <c r="GK9" s="18">
        <v>-1</v>
      </c>
      <c r="GL9" s="18">
        <v>-1</v>
      </c>
      <c r="GM9" s="18">
        <v>-1</v>
      </c>
      <c r="GN9" s="23">
        <v>-0.14536201928325365</v>
      </c>
      <c r="GO9" s="43"/>
    </row>
    <row r="10" spans="1:197" ht="30.75" customHeight="1" x14ac:dyDescent="0.3">
      <c r="A10" s="13" t="s">
        <v>22</v>
      </c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23"/>
      <c r="O10" s="18">
        <f t="shared" ref="O10:X12" si="26">+O4/B4-1</f>
        <v>0.89066775123863073</v>
      </c>
      <c r="P10" s="18">
        <f t="shared" si="26"/>
        <v>0.50405261630718612</v>
      </c>
      <c r="Q10" s="18">
        <f t="shared" si="26"/>
        <v>0.5139434406912804</v>
      </c>
      <c r="R10" s="18">
        <f t="shared" si="26"/>
        <v>0.58260712999639908</v>
      </c>
      <c r="S10" s="18">
        <f t="shared" si="26"/>
        <v>0.5292231934828231</v>
      </c>
      <c r="T10" s="18">
        <f t="shared" si="26"/>
        <v>0.44777403035413155</v>
      </c>
      <c r="U10" s="18">
        <f t="shared" si="26"/>
        <v>0.41354180870566504</v>
      </c>
      <c r="V10" s="18">
        <f t="shared" si="26"/>
        <v>0.35474917067226319</v>
      </c>
      <c r="W10" s="18">
        <f t="shared" si="26"/>
        <v>0.36307898986723064</v>
      </c>
      <c r="X10" s="18">
        <f t="shared" si="26"/>
        <v>0.33311221238017219</v>
      </c>
      <c r="Y10" s="18">
        <f t="shared" ref="Y10:AH12" si="27">+Y4/L4-1</f>
        <v>0.27167445291369585</v>
      </c>
      <c r="Z10" s="19">
        <f t="shared" si="27"/>
        <v>0.276273547761827</v>
      </c>
      <c r="AA10" s="23">
        <f t="shared" si="27"/>
        <v>0.43261329344578447</v>
      </c>
      <c r="AB10" s="17">
        <f t="shared" si="27"/>
        <v>0.19033929793683368</v>
      </c>
      <c r="AC10" s="18">
        <f t="shared" si="27"/>
        <v>0.34256353534314221</v>
      </c>
      <c r="AD10" s="18">
        <f t="shared" si="27"/>
        <v>0.28913076805151006</v>
      </c>
      <c r="AE10" s="18">
        <f t="shared" si="27"/>
        <v>0.25768504402830561</v>
      </c>
      <c r="AF10" s="18">
        <f t="shared" si="27"/>
        <v>0.31231630359612716</v>
      </c>
      <c r="AG10" s="18">
        <f t="shared" si="27"/>
        <v>0.39880959314176567</v>
      </c>
      <c r="AH10" s="18">
        <f t="shared" si="27"/>
        <v>0.44707282042487506</v>
      </c>
      <c r="AI10" s="18">
        <f t="shared" ref="AI10:AR12" si="28">+AI4/V4-1</f>
        <v>0.35496476937684274</v>
      </c>
      <c r="AJ10" s="18">
        <f t="shared" si="28"/>
        <v>0.34535941956047655</v>
      </c>
      <c r="AK10" s="18">
        <f t="shared" si="28"/>
        <v>0.31077850738113577</v>
      </c>
      <c r="AL10" s="18">
        <f t="shared" si="28"/>
        <v>0.30341847290164137</v>
      </c>
      <c r="AM10" s="19">
        <f t="shared" si="28"/>
        <v>0.12575541844644844</v>
      </c>
      <c r="AN10" s="23">
        <f t="shared" si="28"/>
        <v>0.30004643311245038</v>
      </c>
      <c r="AO10" s="17">
        <f t="shared" si="28"/>
        <v>0.18319971084970765</v>
      </c>
      <c r="AP10" s="18">
        <f t="shared" si="28"/>
        <v>0.21761330433866299</v>
      </c>
      <c r="AQ10" s="18">
        <f t="shared" si="28"/>
        <v>0.24545130217623967</v>
      </c>
      <c r="AR10" s="18">
        <f t="shared" si="28"/>
        <v>0.2068694141911207</v>
      </c>
      <c r="AS10" s="18">
        <f t="shared" ref="AS10:BB12" si="29">+AS4/AF4-1</f>
        <v>0.18475549004915703</v>
      </c>
      <c r="AT10" s="18">
        <f t="shared" si="29"/>
        <v>0.10208839889418098</v>
      </c>
      <c r="AU10" s="18">
        <f t="shared" si="29"/>
        <v>4.6352465391196196E-2</v>
      </c>
      <c r="AV10" s="18">
        <f t="shared" si="29"/>
        <v>0.10033119177405192</v>
      </c>
      <c r="AW10" s="18">
        <f t="shared" si="29"/>
        <v>8.5625219187156487E-2</v>
      </c>
      <c r="AX10" s="18">
        <f t="shared" si="29"/>
        <v>0.12696604958948354</v>
      </c>
      <c r="AY10" s="18">
        <f t="shared" si="29"/>
        <v>0.15527024320776128</v>
      </c>
      <c r="AZ10" s="19">
        <f t="shared" si="29"/>
        <v>0.18440394047133868</v>
      </c>
      <c r="BA10" s="23">
        <f t="shared" si="29"/>
        <v>0.1498751257588089</v>
      </c>
      <c r="BB10" s="18">
        <f t="shared" si="29"/>
        <v>0.29638012191227303</v>
      </c>
      <c r="BC10" s="18">
        <f t="shared" ref="BC10:BC12" si="30">+BC4/AP4-1</f>
        <v>0.17479524480146025</v>
      </c>
      <c r="BD10" s="18">
        <f t="shared" ref="BD10:BM12" si="31">+BD4/AQ4-1</f>
        <v>0.19882628590735152</v>
      </c>
      <c r="BE10" s="18">
        <f t="shared" si="31"/>
        <v>0.16429690369293248</v>
      </c>
      <c r="BF10" s="18">
        <f t="shared" si="31"/>
        <v>0.13836049622962787</v>
      </c>
      <c r="BG10" s="18">
        <f t="shared" si="31"/>
        <v>0.22885184961315286</v>
      </c>
      <c r="BH10" s="18">
        <f t="shared" si="31"/>
        <v>0.17310482986118481</v>
      </c>
      <c r="BI10" s="18">
        <f t="shared" si="31"/>
        <v>0.14381288839133077</v>
      </c>
      <c r="BJ10" s="18">
        <f t="shared" si="31"/>
        <v>0.14006977645690677</v>
      </c>
      <c r="BK10" s="18">
        <f t="shared" si="31"/>
        <v>0.13752972258916785</v>
      </c>
      <c r="BL10" s="18">
        <f t="shared" si="31"/>
        <v>0.25817138234557691</v>
      </c>
      <c r="BM10" s="18">
        <f t="shared" si="31"/>
        <v>0.26699374710788915</v>
      </c>
      <c r="BN10" s="23">
        <f>+SUM(BB4:BM4)/SUM(AO4:AZ4)-1</f>
        <v>0.19481596953097569</v>
      </c>
      <c r="BO10" s="18">
        <f t="shared" si="14"/>
        <v>9.7430487125658827E-2</v>
      </c>
      <c r="BP10" s="18">
        <f t="shared" si="14"/>
        <v>0.26262389499062411</v>
      </c>
      <c r="BQ10" s="18">
        <f t="shared" si="14"/>
        <v>0.20302170703165667</v>
      </c>
      <c r="BR10" s="18">
        <f t="shared" si="14"/>
        <v>0.2325782009437547</v>
      </c>
      <c r="BS10" s="18">
        <f t="shared" si="14"/>
        <v>0.24755026161069149</v>
      </c>
      <c r="BT10" s="18">
        <f t="shared" si="14"/>
        <v>0.25272225330636178</v>
      </c>
      <c r="BU10" s="18">
        <f t="shared" si="14"/>
        <v>0.26775122042468946</v>
      </c>
      <c r="BV10" s="18">
        <f t="shared" si="14"/>
        <v>0.32486256490804455</v>
      </c>
      <c r="BW10" s="18">
        <f t="shared" si="14"/>
        <v>0.32689183573236602</v>
      </c>
      <c r="BX10" s="18">
        <f t="shared" si="14"/>
        <v>0.32238622243383541</v>
      </c>
      <c r="BY10" s="18">
        <f t="shared" si="14"/>
        <v>0.56365037327332379</v>
      </c>
      <c r="BZ10" s="18">
        <f t="shared" si="14"/>
        <v>0.34283854715382067</v>
      </c>
      <c r="CA10" s="23">
        <f t="shared" ref="CA10:CA12" si="32">+SUM(BO4:BZ4)/SUM(BB4:BM4)-1</f>
        <v>0.29118149698949014</v>
      </c>
      <c r="CB10" s="18">
        <f t="shared" si="14"/>
        <v>0.43807613665754119</v>
      </c>
      <c r="CC10" s="18">
        <f t="shared" si="14"/>
        <v>0.45560240804094754</v>
      </c>
      <c r="CD10" s="18">
        <f t="shared" si="14"/>
        <v>0.38504552954837123</v>
      </c>
      <c r="CE10" s="18">
        <f t="shared" si="14"/>
        <v>0.32285796359647967</v>
      </c>
      <c r="CF10" s="18">
        <f t="shared" si="14"/>
        <v>0.3774248801017912</v>
      </c>
      <c r="CG10" s="18">
        <f t="shared" si="14"/>
        <v>0.26002238102717112</v>
      </c>
      <c r="CH10" s="18">
        <f t="shared" si="14"/>
        <v>0.28894346789279046</v>
      </c>
      <c r="CI10" s="18">
        <f t="shared" si="14"/>
        <v>0.27916976324450582</v>
      </c>
      <c r="CJ10" s="18">
        <f t="shared" si="14"/>
        <v>0.29937977212438738</v>
      </c>
      <c r="CK10" s="18">
        <f t="shared" si="14"/>
        <v>0.25874666291976944</v>
      </c>
      <c r="CL10" s="18">
        <f t="shared" si="14"/>
        <v>0.38570687308885976</v>
      </c>
      <c r="CM10" s="18">
        <f t="shared" si="14"/>
        <v>0.25968143493754914</v>
      </c>
      <c r="CN10" s="23">
        <f t="shared" ref="CN10:CN12" si="33">+SUM(CB4:CM4)/SUM(BO4:BZ4)-1</f>
        <v>0.33180992294132627</v>
      </c>
      <c r="CO10" s="18">
        <f t="shared" si="14"/>
        <v>0.23828607495283216</v>
      </c>
      <c r="CP10" s="18">
        <f t="shared" si="14"/>
        <v>0.10421160797574625</v>
      </c>
      <c r="CQ10" s="18">
        <f t="shared" si="14"/>
        <v>0.2412028150991683</v>
      </c>
      <c r="CR10" s="18">
        <f t="shared" si="14"/>
        <v>0.2752713389476511</v>
      </c>
      <c r="CS10" s="18">
        <f t="shared" si="14"/>
        <v>0.24208155245982588</v>
      </c>
      <c r="CT10" s="18">
        <f t="shared" si="14"/>
        <v>0.37705377801668738</v>
      </c>
      <c r="CU10" s="18">
        <f t="shared" si="14"/>
        <v>0.32030147933145736</v>
      </c>
      <c r="CV10" s="18">
        <f t="shared" ref="CV10:CW12" si="34">+CV4/CI4-1</f>
        <v>0.30215725332337362</v>
      </c>
      <c r="CW10" s="18">
        <f t="shared" si="34"/>
        <v>0.30419586804325527</v>
      </c>
      <c r="CX10" s="18">
        <f t="shared" ref="CX10" si="35">+CX4/CK4-1</f>
        <v>0.23931880337110023</v>
      </c>
      <c r="CY10" s="18">
        <f t="shared" ref="CY10:CZ12" si="36">+CY4/CL4-1</f>
        <v>0.44608212558111049</v>
      </c>
      <c r="CZ10" s="18">
        <f t="shared" si="36"/>
        <v>0.26110691830514954</v>
      </c>
      <c r="DA10" s="23">
        <f t="shared" ref="DA10:DA11" si="37">+SUM(CO4:CZ4)/SUM(CB4:CM4)-1</f>
        <v>0.28506920952391712</v>
      </c>
      <c r="DB10" s="18">
        <f t="shared" si="15"/>
        <v>0.20304291707886546</v>
      </c>
      <c r="DC10" s="18">
        <f t="shared" si="15"/>
        <v>0.47465770828727094</v>
      </c>
      <c r="DD10" s="18">
        <f t="shared" ref="DD10:DM10" si="38">+DD4/CQ4-1</f>
        <v>0.41084251688588691</v>
      </c>
      <c r="DE10" s="18">
        <f>+DE4/CR4-1</f>
        <v>0.3487315868013201</v>
      </c>
      <c r="DF10" s="18">
        <f t="shared" si="38"/>
        <v>0.4458466819221969</v>
      </c>
      <c r="DG10" s="18">
        <f t="shared" si="38"/>
        <v>0.42799275854265662</v>
      </c>
      <c r="DH10" s="18">
        <f t="shared" si="38"/>
        <v>0.31758009705343548</v>
      </c>
      <c r="DI10" s="18">
        <f>+DI4/CV4-1</f>
        <v>0.34235148205886801</v>
      </c>
      <c r="DJ10" s="18">
        <f t="shared" si="38"/>
        <v>0.26715222997891419</v>
      </c>
      <c r="DK10" s="18">
        <f t="shared" ref="DK10:DL12" si="39">+DK4/CX4-1</f>
        <v>0.25879733617054801</v>
      </c>
      <c r="DL10" s="18">
        <f t="shared" si="39"/>
        <v>0.4321554640837415</v>
      </c>
      <c r="DM10" s="18">
        <f t="shared" si="38"/>
        <v>0.30570453714785506</v>
      </c>
      <c r="DN10" s="23">
        <f>+SUM(DB4:DM4)/SUM(CO4:CZ4)-1</f>
        <v>0.3542138329725304</v>
      </c>
      <c r="DO10" s="18">
        <f t="shared" si="17"/>
        <v>0.40792836544375244</v>
      </c>
      <c r="DP10" s="18">
        <f t="shared" si="17"/>
        <v>0.13955382697760177</v>
      </c>
      <c r="DQ10" s="18">
        <f t="shared" si="18"/>
        <v>0.19404128975903112</v>
      </c>
      <c r="DR10" s="18">
        <f t="shared" si="18"/>
        <v>0.23321618848460779</v>
      </c>
      <c r="DS10" s="18">
        <f>+DS4/DF4-1</f>
        <v>0.51736014940609487</v>
      </c>
      <c r="DT10" s="18">
        <f>+DT4/DG4-1</f>
        <v>0.55738435573586043</v>
      </c>
      <c r="DU10" s="18">
        <f t="shared" ref="DU10:DZ10" si="40">+DU4/DH4-1</f>
        <v>0.43393386699951786</v>
      </c>
      <c r="DV10" s="18">
        <f t="shared" si="40"/>
        <v>0.34428078228096037</v>
      </c>
      <c r="DW10" s="18">
        <f t="shared" si="40"/>
        <v>0.35417909722130148</v>
      </c>
      <c r="DX10" s="18">
        <f t="shared" ref="DX10:DY12" si="41">+DX4/DK4-1</f>
        <v>0.39056578038249401</v>
      </c>
      <c r="DY10" s="18">
        <f t="shared" si="41"/>
        <v>0.33950806809265521</v>
      </c>
      <c r="DZ10" s="18">
        <f t="shared" si="40"/>
        <v>0.26527373621736849</v>
      </c>
      <c r="EA10" s="23">
        <f t="shared" ref="EA10:EA11" si="42">+SUM(DO4:DZ4)/SUM(DB4:DM4)-1</f>
        <v>0.34879548258474458</v>
      </c>
      <c r="EB10" s="18">
        <f>+EB4/DO4-1</f>
        <v>0.28124914049594807</v>
      </c>
      <c r="EC10" s="18">
        <f t="shared" si="20"/>
        <v>0.29182155768819129</v>
      </c>
      <c r="ED10" s="18">
        <f t="shared" si="21"/>
        <v>0.25488916830063912</v>
      </c>
      <c r="EE10" s="18">
        <f t="shared" si="22"/>
        <v>0.34812803168776818</v>
      </c>
      <c r="EF10" s="18">
        <f t="shared" si="23"/>
        <v>6.6948552564157771E-2</v>
      </c>
      <c r="EG10" s="18">
        <f t="shared" si="23"/>
        <v>7.7014264727393034E-2</v>
      </c>
      <c r="EH10" s="18">
        <f t="shared" si="23"/>
        <v>0.11883363261825708</v>
      </c>
      <c r="EI10" s="18">
        <f t="shared" si="24"/>
        <v>0.13942248255967971</v>
      </c>
      <c r="EJ10" s="18">
        <f t="shared" ref="EJ10:EJ11" si="43">+EJ4/DW4-1</f>
        <v>0.16987524172425883</v>
      </c>
      <c r="EK10" s="18">
        <f t="shared" ref="EK10:EK12" si="44">+EK4/DX4-1</f>
        <v>0.18050854407430217</v>
      </c>
      <c r="EL10" s="18">
        <f t="shared" ref="EL10:EL12" si="45">+EL4/DY4-1</f>
        <v>0.20121821809075091</v>
      </c>
      <c r="EM10" s="18">
        <f>+EM4/DZ4-1</f>
        <v>0.21178032104716338</v>
      </c>
      <c r="EN10" s="23">
        <f>+SUM(EB4:EM4)/SUM(DO4:DZ4)-1</f>
        <v>0.18709031298552992</v>
      </c>
      <c r="EO10" s="18">
        <f>+EO4/EB4-1</f>
        <v>5.5415531249132011E-2</v>
      </c>
      <c r="EP10" s="18">
        <f t="shared" ref="EP10:EZ10" si="46">+EP4/EC4-1</f>
        <v>0.15325318127853116</v>
      </c>
      <c r="EQ10" s="18">
        <f t="shared" si="46"/>
        <v>0.13965406341656883</v>
      </c>
      <c r="ER10" s="18">
        <f t="shared" si="46"/>
        <v>5.4583160170709633E-2</v>
      </c>
      <c r="ES10" s="18">
        <f t="shared" si="46"/>
        <v>5.5787126141814136E-2</v>
      </c>
      <c r="ET10" s="18">
        <f t="shared" si="46"/>
        <v>5.7150010510726545E-2</v>
      </c>
      <c r="EU10" s="18">
        <f t="shared" si="46"/>
        <v>7.4425983532048656E-2</v>
      </c>
      <c r="EV10" s="18">
        <f t="shared" si="46"/>
        <v>7.1785810238287118E-2</v>
      </c>
      <c r="EW10" s="18">
        <f t="shared" si="46"/>
        <v>7.2018825971359224E-2</v>
      </c>
      <c r="EX10" s="18">
        <f t="shared" si="46"/>
        <v>3.6873935844173644E-2</v>
      </c>
      <c r="EY10" s="18">
        <f t="shared" si="46"/>
        <v>4.5512464884538639E-2</v>
      </c>
      <c r="EZ10" s="18">
        <f t="shared" si="46"/>
        <v>2.1896561743128817E-2</v>
      </c>
      <c r="FA10" s="23">
        <v>6.6204875719761302E-2</v>
      </c>
      <c r="FB10" s="18">
        <v>0.10422691254362526</v>
      </c>
      <c r="FC10" s="18">
        <v>3.7829138151026731E-2</v>
      </c>
      <c r="FD10" s="18">
        <v>6.9814424978112521E-2</v>
      </c>
      <c r="FE10" s="18">
        <v>2.467648768532249E-2</v>
      </c>
      <c r="FF10" s="18">
        <v>4.0359870691000221E-3</v>
      </c>
      <c r="FG10" s="18">
        <v>3.7515667835191335E-2</v>
      </c>
      <c r="FH10" s="18">
        <v>1.7378882293539455E-2</v>
      </c>
      <c r="FI10" s="18">
        <v>2.1841044725754655E-2</v>
      </c>
      <c r="FJ10" s="18">
        <v>3.9671520641864522E-2</v>
      </c>
      <c r="FK10" s="18">
        <v>3.3535596101526233E-2</v>
      </c>
      <c r="FL10" s="18">
        <v>3.0841423466952955E-2</v>
      </c>
      <c r="FM10" s="18">
        <v>7.0674056255579654E-3</v>
      </c>
      <c r="FN10" s="23">
        <v>3.5094750725919166E-2</v>
      </c>
      <c r="FO10" s="18">
        <v>-4.5763419562803054E-2</v>
      </c>
      <c r="FP10" s="18">
        <v>2.1001789554033978E-2</v>
      </c>
      <c r="FQ10" s="18">
        <v>-4.0061262044088775E-4</v>
      </c>
      <c r="FR10" s="18">
        <v>1.2806215789392894E-2</v>
      </c>
      <c r="FS10" s="18">
        <v>-3.3110770245220356E-2</v>
      </c>
      <c r="FT10" s="18">
        <v>-3.0896938500831417E-2</v>
      </c>
      <c r="FU10" s="18">
        <v>-4.4574901710622505E-2</v>
      </c>
      <c r="FV10" s="18">
        <v>-2.5636810981600311E-2</v>
      </c>
      <c r="FW10" s="18">
        <v>-3.3217690635407471E-2</v>
      </c>
      <c r="FX10" s="18">
        <v>-3.7765462809612682E-2</v>
      </c>
      <c r="FY10" s="18">
        <v>-5.4453954360655699E-2</v>
      </c>
      <c r="FZ10" s="18">
        <v>-5.0970369919240976E-2</v>
      </c>
      <c r="GA10" s="23">
        <v>-2.9326093082366556E-2</v>
      </c>
      <c r="GB10" s="18">
        <v>2.5525414768646559E-2</v>
      </c>
      <c r="GC10" s="18">
        <v>-1.7254877196660079E-2</v>
      </c>
      <c r="GD10" s="18">
        <v>2.6698955579283812E-2</v>
      </c>
      <c r="GE10" s="18">
        <v>1.818124710274005E-2</v>
      </c>
      <c r="GF10" s="18">
        <v>4.5521116461405109E-2</v>
      </c>
      <c r="GG10" s="18">
        <v>6.8400707162798779E-2</v>
      </c>
      <c r="GH10" s="18">
        <v>5.7598502047860212E-2</v>
      </c>
      <c r="GI10" s="18">
        <v>8.2083258768976819E-2</v>
      </c>
      <c r="GJ10" s="18">
        <v>8.6430943164800045E-2</v>
      </c>
      <c r="GK10" s="18">
        <v>-1</v>
      </c>
      <c r="GL10" s="18">
        <v>-1</v>
      </c>
      <c r="GM10" s="18">
        <v>-1</v>
      </c>
      <c r="GN10" s="23">
        <v>4.3623341865519638E-2</v>
      </c>
      <c r="GO10" s="43"/>
    </row>
    <row r="11" spans="1:197" ht="30.75" customHeight="1" x14ac:dyDescent="0.3">
      <c r="A11" s="13" t="s">
        <v>0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23"/>
      <c r="O11" s="18">
        <f t="shared" si="26"/>
        <v>-0.66249999999999998</v>
      </c>
      <c r="P11" s="18">
        <f t="shared" si="26"/>
        <v>-0.65711462450592895</v>
      </c>
      <c r="Q11" s="18">
        <f t="shared" si="26"/>
        <v>-0.66453543735546194</v>
      </c>
      <c r="R11" s="18">
        <f t="shared" si="26"/>
        <v>-0.7106973995271868</v>
      </c>
      <c r="S11" s="18">
        <f t="shared" si="26"/>
        <v>-0.68769968051118213</v>
      </c>
      <c r="T11" s="18">
        <f t="shared" si="26"/>
        <v>-0.68322147651006704</v>
      </c>
      <c r="U11" s="18">
        <f t="shared" si="26"/>
        <v>-0.71475745843771343</v>
      </c>
      <c r="V11" s="18">
        <f t="shared" si="26"/>
        <v>-0.70951623892800364</v>
      </c>
      <c r="W11" s="18">
        <f t="shared" si="26"/>
        <v>-0.71814978974883514</v>
      </c>
      <c r="X11" s="18">
        <f t="shared" si="26"/>
        <v>-0.7006224066390041</v>
      </c>
      <c r="Y11" s="18">
        <f t="shared" si="27"/>
        <v>-0.70417543471037769</v>
      </c>
      <c r="Z11" s="19">
        <f t="shared" si="27"/>
        <v>-0.58880564125165269</v>
      </c>
      <c r="AA11" s="23">
        <f t="shared" si="27"/>
        <v>-0.68392286591943452</v>
      </c>
      <c r="AB11" s="17">
        <f t="shared" si="27"/>
        <v>0.21254208754208737</v>
      </c>
      <c r="AC11" s="18">
        <f t="shared" si="27"/>
        <v>-6.4223960477562736E-2</v>
      </c>
      <c r="AD11" s="18">
        <f t="shared" si="27"/>
        <v>0.45823195458231947</v>
      </c>
      <c r="AE11" s="18">
        <f t="shared" si="27"/>
        <v>0.59908069458631275</v>
      </c>
      <c r="AF11" s="18">
        <f t="shared" si="27"/>
        <v>0.5080988917306053</v>
      </c>
      <c r="AG11" s="18">
        <f t="shared" si="27"/>
        <v>1.0838983050847455</v>
      </c>
      <c r="AH11" s="18">
        <f t="shared" si="27"/>
        <v>1.0534930139720555</v>
      </c>
      <c r="AI11" s="18">
        <f t="shared" si="28"/>
        <v>0.86669272869429248</v>
      </c>
      <c r="AJ11" s="18">
        <f t="shared" si="28"/>
        <v>1.0052419354838706</v>
      </c>
      <c r="AK11" s="18">
        <f t="shared" si="28"/>
        <v>0.37491337491337484</v>
      </c>
      <c r="AL11" s="18">
        <f t="shared" si="28"/>
        <v>0.42568326469487072</v>
      </c>
      <c r="AM11" s="19">
        <f t="shared" si="28"/>
        <v>5.8413719185423263E-2</v>
      </c>
      <c r="AN11" s="23">
        <f t="shared" si="28"/>
        <v>0.52619775076383002</v>
      </c>
      <c r="AO11" s="17">
        <f t="shared" si="28"/>
        <v>0.11766747657063537</v>
      </c>
      <c r="AP11" s="18">
        <f t="shared" si="28"/>
        <v>0.47558293004839403</v>
      </c>
      <c r="AQ11" s="18">
        <f t="shared" si="28"/>
        <v>-0.14571746384872086</v>
      </c>
      <c r="AR11" s="18">
        <f t="shared" si="28"/>
        <v>-1.0539763653784728E-2</v>
      </c>
      <c r="AS11" s="18">
        <f t="shared" si="29"/>
        <v>-0.24561899378179763</v>
      </c>
      <c r="AT11" s="18">
        <f t="shared" si="29"/>
        <v>-0.42557950386335908</v>
      </c>
      <c r="AU11" s="18">
        <f t="shared" si="29"/>
        <v>-0.53479782270606524</v>
      </c>
      <c r="AV11" s="18">
        <f t="shared" si="29"/>
        <v>-0.4293193717277487</v>
      </c>
      <c r="AW11" s="18">
        <f t="shared" si="29"/>
        <v>-0.4228835712849387</v>
      </c>
      <c r="AX11" s="18">
        <f t="shared" si="29"/>
        <v>-0.31527217741935476</v>
      </c>
      <c r="AY11" s="18">
        <f t="shared" si="29"/>
        <v>-0.71428571428571419</v>
      </c>
      <c r="AZ11" s="19">
        <f t="shared" si="29"/>
        <v>-0.61088607594936706</v>
      </c>
      <c r="BA11" s="23">
        <f t="shared" si="29"/>
        <v>-0.32767543392609944</v>
      </c>
      <c r="BB11" s="18">
        <f t="shared" si="29"/>
        <v>-0.58602484472049698</v>
      </c>
      <c r="BC11" s="18">
        <f t="shared" si="30"/>
        <v>-0.5900417412045319</v>
      </c>
      <c r="BD11" s="18">
        <f t="shared" si="31"/>
        <v>-0.765625</v>
      </c>
      <c r="BE11" s="18">
        <f t="shared" ref="BE11:BM12" si="47">+BE5/AR5-1</f>
        <v>-0.63428018076178172</v>
      </c>
      <c r="BF11" s="18">
        <f t="shared" si="47"/>
        <v>-0.54439865118021735</v>
      </c>
      <c r="BG11" s="18">
        <f t="shared" si="47"/>
        <v>-0.55893805309734512</v>
      </c>
      <c r="BH11" s="18">
        <f t="shared" si="47"/>
        <v>-0.45089845382365223</v>
      </c>
      <c r="BI11" s="18">
        <f t="shared" si="47"/>
        <v>-0.66715596330275229</v>
      </c>
      <c r="BJ11" s="18">
        <f t="shared" si="47"/>
        <v>-0.64216027874564463</v>
      </c>
      <c r="BK11" s="18">
        <f t="shared" si="47"/>
        <v>-0.65513433934486565</v>
      </c>
      <c r="BL11" s="18">
        <f t="shared" si="47"/>
        <v>2.0422794117647056</v>
      </c>
      <c r="BM11" s="18">
        <f t="shared" si="47"/>
        <v>-0.70071567989590111</v>
      </c>
      <c r="BN11" s="23">
        <f>+SUM(BB5:BM5)/SUM(AO5:AZ5)-1</f>
        <v>-0.52553218449062356</v>
      </c>
      <c r="BO11" s="18">
        <f t="shared" si="14"/>
        <v>-0.51912978244561137</v>
      </c>
      <c r="BP11" s="18">
        <f t="shared" si="14"/>
        <v>-0.72290909090909095</v>
      </c>
      <c r="BQ11" s="18">
        <f t="shared" si="14"/>
        <v>-0.77083333333333337</v>
      </c>
      <c r="BR11" s="18">
        <f t="shared" si="14"/>
        <v>-0.63724624889673431</v>
      </c>
      <c r="BS11" s="18">
        <f t="shared" si="14"/>
        <v>-0.72697368421052633</v>
      </c>
      <c r="BT11" s="18">
        <f t="shared" si="14"/>
        <v>-0.5256821829855538</v>
      </c>
      <c r="BU11" s="18">
        <f t="shared" si="14"/>
        <v>-0.53424657534246578</v>
      </c>
      <c r="BV11" s="18">
        <f t="shared" si="14"/>
        <v>2.3153252480705433E-2</v>
      </c>
      <c r="BW11" s="18">
        <f t="shared" si="14"/>
        <v>-0.29113924050632911</v>
      </c>
      <c r="BX11" s="18">
        <f t="shared" si="14"/>
        <v>-0.42475987193169684</v>
      </c>
      <c r="BY11" s="18">
        <f t="shared" si="14"/>
        <v>-0.83534743202416917</v>
      </c>
      <c r="BZ11" s="18">
        <f t="shared" si="14"/>
        <v>0.43043478260869583</v>
      </c>
      <c r="CA11" s="23">
        <f t="shared" si="32"/>
        <v>-0.56396047536386695</v>
      </c>
      <c r="CB11" s="18">
        <f t="shared" si="14"/>
        <v>-6.3962558502340117E-2</v>
      </c>
      <c r="CC11" s="18">
        <f t="shared" si="14"/>
        <v>1.2467191601049872</v>
      </c>
      <c r="CD11" s="18">
        <f t="shared" si="14"/>
        <v>3.3515151515151516</v>
      </c>
      <c r="CE11" s="18">
        <f t="shared" si="14"/>
        <v>0.76642335766423342</v>
      </c>
      <c r="CF11" s="18">
        <f t="shared" si="14"/>
        <v>1.5843373493975905</v>
      </c>
      <c r="CG11" s="18">
        <f t="shared" si="14"/>
        <v>1.0998307952622675</v>
      </c>
      <c r="CH11" s="18">
        <f t="shared" si="14"/>
        <v>-8.9869281045751648E-2</v>
      </c>
      <c r="CI11" s="18">
        <f t="shared" si="14"/>
        <v>4.5258620689655249E-2</v>
      </c>
      <c r="CJ11" s="18">
        <f t="shared" si="14"/>
        <v>-0.48214285714285721</v>
      </c>
      <c r="CK11" s="18">
        <f t="shared" si="14"/>
        <v>1.137291280148423</v>
      </c>
      <c r="CL11" s="18">
        <f t="shared" si="14"/>
        <v>-8.4403669724770647E-2</v>
      </c>
      <c r="CM11" s="18">
        <f t="shared" si="14"/>
        <v>1.1215805471124622</v>
      </c>
      <c r="CN11" s="23">
        <f t="shared" si="33"/>
        <v>0.52350329199203749</v>
      </c>
      <c r="CO11" s="18">
        <f t="shared" si="14"/>
        <v>0.31166666666666676</v>
      </c>
      <c r="CP11" s="18">
        <f t="shared" si="14"/>
        <v>0.18925233644859807</v>
      </c>
      <c r="CQ11" s="18">
        <f t="shared" si="14"/>
        <v>0.59192200557103059</v>
      </c>
      <c r="CR11" s="18">
        <f t="shared" si="14"/>
        <v>0.69008264462809921</v>
      </c>
      <c r="CS11" s="18">
        <f t="shared" si="14"/>
        <v>-1.0489510489510523E-2</v>
      </c>
      <c r="CT11" s="18">
        <f t="shared" si="14"/>
        <v>0.20950846091861397</v>
      </c>
      <c r="CU11" s="18">
        <f t="shared" si="14"/>
        <v>1.7109515260323156</v>
      </c>
      <c r="CV11" s="18">
        <f t="shared" si="34"/>
        <v>0.53917525773195885</v>
      </c>
      <c r="CW11" s="18">
        <f t="shared" si="34"/>
        <v>2.5941644562334218</v>
      </c>
      <c r="CX11" s="18">
        <f>+CX5/CK5-1</f>
        <v>0.421875</v>
      </c>
      <c r="CY11" s="18">
        <f t="shared" si="36"/>
        <v>2.6470136272545091</v>
      </c>
      <c r="CZ11" s="18">
        <f t="shared" si="36"/>
        <v>-0.21526826647564468</v>
      </c>
      <c r="DA11" s="23">
        <f t="shared" si="37"/>
        <v>0.55139148743718636</v>
      </c>
      <c r="DB11" s="18">
        <f t="shared" si="15"/>
        <v>0.36721728081321459</v>
      </c>
      <c r="DC11" s="18">
        <f t="shared" si="15"/>
        <v>-0.18860510805500985</v>
      </c>
      <c r="DD11" s="18">
        <f>+DD5/CQ5-1</f>
        <v>-0.11723534558180226</v>
      </c>
      <c r="DE11" s="18">
        <f>+DE5/CR5-1</f>
        <v>-0.49144254278728605</v>
      </c>
      <c r="DF11" s="18">
        <f t="shared" ref="DF11:DM11" si="48">+DF5/CS5-1</f>
        <v>-0.22261484098939932</v>
      </c>
      <c r="DG11" s="18">
        <f t="shared" si="48"/>
        <v>-0.23251165889407066</v>
      </c>
      <c r="DH11" s="18">
        <f t="shared" si="48"/>
        <v>-0.58807947019867557</v>
      </c>
      <c r="DI11" s="18">
        <f>+DI5/CV5-1</f>
        <v>-0.48292029470864029</v>
      </c>
      <c r="DJ11" s="18">
        <f t="shared" si="48"/>
        <v>-0.36309963099630993</v>
      </c>
      <c r="DK11" s="18">
        <f t="shared" si="39"/>
        <v>-0.68376068376068377</v>
      </c>
      <c r="DL11" s="18">
        <f t="shared" si="39"/>
        <v>-0.78624727025675278</v>
      </c>
      <c r="DM11" s="18">
        <f t="shared" si="48"/>
        <v>-0.65768602140329557</v>
      </c>
      <c r="DN11" s="23">
        <f>+SUM(DB5:DM5)/SUM(CO5:CZ5)-1</f>
        <v>-0.42434560595117032</v>
      </c>
      <c r="DO11" s="18">
        <f t="shared" si="17"/>
        <v>-0.7481412639405205</v>
      </c>
      <c r="DP11" s="18">
        <f t="shared" si="17"/>
        <v>-0.48184019370460041</v>
      </c>
      <c r="DQ11" s="18">
        <f t="shared" si="18"/>
        <v>-0.47869177403369678</v>
      </c>
      <c r="DR11" s="18">
        <f t="shared" si="18"/>
        <v>-0.32852564102564097</v>
      </c>
      <c r="DS11" s="18">
        <f>+DS5/DF5-1</f>
        <v>-0.58787878787878789</v>
      </c>
      <c r="DT11" s="18">
        <f>+DT5/DG5-1</f>
        <v>-0.49913194444444442</v>
      </c>
      <c r="DU11" s="18">
        <f t="shared" ref="DU11:DZ11" si="49">+DU5/DH5-1</f>
        <v>-0.13665594855305463</v>
      </c>
      <c r="DV11" s="18">
        <f t="shared" si="49"/>
        <v>-0.27072538860103623</v>
      </c>
      <c r="DW11" s="18">
        <f t="shared" si="49"/>
        <v>-0.65121668597914262</v>
      </c>
      <c r="DX11" s="18">
        <f t="shared" si="41"/>
        <v>-0.32432432432432434</v>
      </c>
      <c r="DY11" s="18">
        <f t="shared" si="41"/>
        <v>-0.14652956298200526</v>
      </c>
      <c r="DZ11" s="18">
        <f t="shared" si="49"/>
        <v>-0.23466666666666669</v>
      </c>
      <c r="EA11" s="23">
        <f t="shared" si="42"/>
        <v>-0.45273463875759623</v>
      </c>
      <c r="EB11" s="18">
        <f>+EB5/DO5-1</f>
        <v>-2.9520295202952074E-2</v>
      </c>
      <c r="EC11" s="18">
        <f t="shared" si="20"/>
        <v>-0.28738317757009357</v>
      </c>
      <c r="ED11" s="18">
        <f t="shared" si="21"/>
        <v>-0.45627376425855515</v>
      </c>
      <c r="EE11" s="18">
        <f t="shared" si="22"/>
        <v>-0.28639618138424827</v>
      </c>
      <c r="EF11" s="18">
        <f t="shared" si="23"/>
        <v>1.2867647058823528</v>
      </c>
      <c r="EG11" s="18">
        <f t="shared" si="23"/>
        <v>-0.63604852686308488</v>
      </c>
      <c r="EH11" s="18">
        <f t="shared" si="23"/>
        <v>-0.56238361266294223</v>
      </c>
      <c r="EI11" s="18">
        <f t="shared" si="24"/>
        <v>-0.56660746003552398</v>
      </c>
      <c r="EJ11" s="18">
        <f t="shared" si="43"/>
        <v>-0.10299003322259126</v>
      </c>
      <c r="EK11" s="18">
        <f t="shared" si="44"/>
        <v>-0.24</v>
      </c>
      <c r="EL11" s="18">
        <f t="shared" si="45"/>
        <v>-0.1355421686746987</v>
      </c>
      <c r="EM11" s="18">
        <f>+EM5/DZ5-1</f>
        <v>0.2369337979094075</v>
      </c>
      <c r="EN11" s="23">
        <f>+SUM(EB5:EM5)/SUM(DO5:DZ5)-1</f>
        <v>-0.25107958050586043</v>
      </c>
      <c r="EO11" s="18">
        <f>+EO5/EB5-1</f>
        <v>0.12547528517110274</v>
      </c>
      <c r="EP11" s="18">
        <f t="shared" ref="EP11:EZ11" si="50">+EP5/EC5-1</f>
        <v>-7.2131147540983487E-2</v>
      </c>
      <c r="EQ11" s="18">
        <f t="shared" si="50"/>
        <v>6.2937062937062915E-2</v>
      </c>
      <c r="ER11" s="18">
        <f t="shared" si="50"/>
        <v>0.13377926421404673</v>
      </c>
      <c r="ES11" s="18">
        <f t="shared" si="50"/>
        <v>-0.56109324758842449</v>
      </c>
      <c r="ET11" s="18">
        <f t="shared" si="50"/>
        <v>0.48571428571428577</v>
      </c>
      <c r="EU11" s="18">
        <f t="shared" si="50"/>
        <v>0.47659574468085109</v>
      </c>
      <c r="EV11" s="18">
        <f t="shared" si="50"/>
        <v>0.47950819672131151</v>
      </c>
      <c r="EW11" s="18">
        <f t="shared" si="50"/>
        <v>0.14074074074074061</v>
      </c>
      <c r="EX11" s="18">
        <f t="shared" si="50"/>
        <v>0.47368421052631571</v>
      </c>
      <c r="EY11" s="18">
        <f t="shared" si="50"/>
        <v>-3.4843205574913716E-3</v>
      </c>
      <c r="EZ11" s="18">
        <f t="shared" si="50"/>
        <v>0.40845070422535223</v>
      </c>
      <c r="FA11" s="23">
        <v>9.8572213069741732E-2</v>
      </c>
      <c r="FB11" s="18">
        <v>0.17905405405405417</v>
      </c>
      <c r="FC11" s="18">
        <v>7.0671378091873294E-3</v>
      </c>
      <c r="FD11" s="18">
        <v>0.24013157894736836</v>
      </c>
      <c r="FE11" s="18">
        <v>0.59882005899705004</v>
      </c>
      <c r="FF11" s="18">
        <v>0.15384615384615374</v>
      </c>
      <c r="FG11" s="18">
        <v>-6.0897435897435903E-2</v>
      </c>
      <c r="FH11" s="18">
        <v>0.3890489913544668</v>
      </c>
      <c r="FI11" s="18">
        <v>7.4792243767313193E-2</v>
      </c>
      <c r="FJ11" s="18">
        <v>0.37987012987012991</v>
      </c>
      <c r="FK11" s="18">
        <v>-2.2959183673469385E-2</v>
      </c>
      <c r="FL11" s="18">
        <v>0.10489510489510501</v>
      </c>
      <c r="FM11" s="18">
        <v>-0.19082640000000006</v>
      </c>
      <c r="FN11" s="23">
        <v>0.13961179705073734</v>
      </c>
      <c r="FO11" s="18">
        <v>-9.8112320916905582E-2</v>
      </c>
      <c r="FP11" s="18">
        <v>0.31008175438596486</v>
      </c>
      <c r="FQ11" s="18">
        <v>0.43213846153846136</v>
      </c>
      <c r="FR11" s="18">
        <v>-5.5436900369003617E-2</v>
      </c>
      <c r="FS11" s="18">
        <v>0.43062063492063496</v>
      </c>
      <c r="FT11" s="18">
        <v>0.98491399317406136</v>
      </c>
      <c r="FU11" s="18">
        <v>0.36482697095435679</v>
      </c>
      <c r="FV11" s="18">
        <v>0.40242886597938132</v>
      </c>
      <c r="FW11" s="18">
        <v>1.1391183529411766</v>
      </c>
      <c r="FX11" s="18">
        <v>0.61965822454308084</v>
      </c>
      <c r="FY11" s="18">
        <v>1.7508911392405064</v>
      </c>
      <c r="FZ11" s="18">
        <v>1.0622828030968883</v>
      </c>
      <c r="GA11" s="23">
        <v>0.58069678594560359</v>
      </c>
      <c r="GB11" s="18">
        <v>2.3092698281986084</v>
      </c>
      <c r="GC11" s="18">
        <v>1.485298761320105</v>
      </c>
      <c r="GD11" s="18">
        <v>0.40439627482931639</v>
      </c>
      <c r="GE11" s="18">
        <v>0.5116348525607417</v>
      </c>
      <c r="GF11" s="18">
        <v>1.2984132760673304</v>
      </c>
      <c r="GG11" s="18">
        <v>0.99785532441119851</v>
      </c>
      <c r="GH11" s="18">
        <v>1.0741343042587741</v>
      </c>
      <c r="GI11" s="18">
        <v>1.6146448062124916</v>
      </c>
      <c r="GJ11" s="18">
        <v>0.71049711189425691</v>
      </c>
      <c r="GK11" s="18">
        <v>-1</v>
      </c>
      <c r="GL11" s="18">
        <v>-1</v>
      </c>
      <c r="GM11" s="18">
        <v>-1</v>
      </c>
      <c r="GN11" s="23">
        <v>1.056306900208138</v>
      </c>
      <c r="GO11" s="43"/>
    </row>
    <row r="12" spans="1:197" ht="30.75" customHeight="1" x14ac:dyDescent="0.3">
      <c r="A12" s="27" t="s">
        <v>2</v>
      </c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6"/>
      <c r="O12" s="25">
        <f t="shared" si="26"/>
        <v>0.281783173952179</v>
      </c>
      <c r="P12" s="25">
        <f t="shared" si="26"/>
        <v>0.13848265707559104</v>
      </c>
      <c r="Q12" s="25">
        <f t="shared" si="26"/>
        <v>8.1008200641909944E-2</v>
      </c>
      <c r="R12" s="25">
        <f t="shared" si="26"/>
        <v>0.21731693472090829</v>
      </c>
      <c r="S12" s="25">
        <f t="shared" si="26"/>
        <v>0.18245831020161485</v>
      </c>
      <c r="T12" s="25">
        <f t="shared" si="26"/>
        <v>0.21134496376208567</v>
      </c>
      <c r="U12" s="25">
        <f t="shared" si="26"/>
        <v>0.14607717106724372</v>
      </c>
      <c r="V12" s="25">
        <f t="shared" si="26"/>
        <v>0.13192269200275542</v>
      </c>
      <c r="W12" s="25">
        <f t="shared" si="26"/>
        <v>0.17058210531469231</v>
      </c>
      <c r="X12" s="25">
        <f t="shared" si="26"/>
        <v>0.11764221044355971</v>
      </c>
      <c r="Y12" s="25">
        <f t="shared" si="27"/>
        <v>8.235946031765784E-2</v>
      </c>
      <c r="Z12" s="28">
        <f t="shared" si="27"/>
        <v>0.1507636315656371</v>
      </c>
      <c r="AA12" s="26">
        <f t="shared" si="27"/>
        <v>0.15754265242346022</v>
      </c>
      <c r="AB12" s="24">
        <f t="shared" si="27"/>
        <v>0.13665091475487756</v>
      </c>
      <c r="AC12" s="25">
        <f t="shared" si="27"/>
        <v>0.16641182295210055</v>
      </c>
      <c r="AD12" s="25">
        <f t="shared" si="27"/>
        <v>0.14115413965359136</v>
      </c>
      <c r="AE12" s="25">
        <f t="shared" si="27"/>
        <v>0.10667876994242653</v>
      </c>
      <c r="AF12" s="25">
        <f t="shared" si="27"/>
        <v>0.12909398864885735</v>
      </c>
      <c r="AG12" s="25">
        <f t="shared" si="27"/>
        <v>0.20937683458449396</v>
      </c>
      <c r="AH12" s="25">
        <f t="shared" si="27"/>
        <v>0.23226628612368838</v>
      </c>
      <c r="AI12" s="25">
        <f t="shared" si="28"/>
        <v>0.2224793027822114</v>
      </c>
      <c r="AJ12" s="25">
        <f t="shared" si="28"/>
        <v>0.22780529482407341</v>
      </c>
      <c r="AK12" s="25">
        <f t="shared" si="28"/>
        <v>0.18775917721339463</v>
      </c>
      <c r="AL12" s="25">
        <f t="shared" si="28"/>
        <v>0.19561553373484952</v>
      </c>
      <c r="AM12" s="28">
        <f t="shared" si="28"/>
        <v>3.2854474314078619E-2</v>
      </c>
      <c r="AN12" s="26">
        <f t="shared" si="28"/>
        <v>0.16327684000848941</v>
      </c>
      <c r="AO12" s="24">
        <f t="shared" si="28"/>
        <v>2.7773648711421517E-2</v>
      </c>
      <c r="AP12" s="25">
        <f t="shared" si="28"/>
        <v>0.16411221861609371</v>
      </c>
      <c r="AQ12" s="25">
        <f t="shared" si="28"/>
        <v>0.14147396813801238</v>
      </c>
      <c r="AR12" s="25">
        <f t="shared" si="28"/>
        <v>0.15208206925998335</v>
      </c>
      <c r="AS12" s="25">
        <f t="shared" si="29"/>
        <v>0.13905688283935214</v>
      </c>
      <c r="AT12" s="25">
        <f t="shared" si="29"/>
        <v>2.467427172683756E-2</v>
      </c>
      <c r="AU12" s="25">
        <f t="shared" si="29"/>
        <v>-2.0635359379318485E-3</v>
      </c>
      <c r="AV12" s="25">
        <f t="shared" si="29"/>
        <v>2.8197192491393741E-2</v>
      </c>
      <c r="AW12" s="25">
        <f t="shared" si="29"/>
        <v>-4.8613375247567037E-3</v>
      </c>
      <c r="AX12" s="25">
        <f t="shared" si="29"/>
        <v>5.5593498808369723E-2</v>
      </c>
      <c r="AY12" s="25">
        <f t="shared" si="29"/>
        <v>6.8473444408627682E-2</v>
      </c>
      <c r="AZ12" s="28">
        <f t="shared" si="29"/>
        <v>0.12029936075931791</v>
      </c>
      <c r="BA12" s="26">
        <f t="shared" si="29"/>
        <v>7.2933392085453574E-2</v>
      </c>
      <c r="BB12" s="25">
        <f t="shared" si="29"/>
        <v>0.21453074506790792</v>
      </c>
      <c r="BC12" s="25">
        <f t="shared" si="30"/>
        <v>3.4462744319873062E-2</v>
      </c>
      <c r="BD12" s="25">
        <f t="shared" si="31"/>
        <v>9.9679517158877795E-2</v>
      </c>
      <c r="BE12" s="25">
        <f t="shared" si="47"/>
        <v>4.9091512001014248E-2</v>
      </c>
      <c r="BF12" s="25">
        <f t="shared" si="47"/>
        <v>5.3612191898561035E-2</v>
      </c>
      <c r="BG12" s="25">
        <f t="shared" si="47"/>
        <v>0.1377223176982274</v>
      </c>
      <c r="BH12" s="25">
        <f t="shared" ref="BH12:BM12" si="51">+BH6/AU6-1</f>
        <v>8.4221183279926892E-2</v>
      </c>
      <c r="BI12" s="25">
        <f t="shared" si="51"/>
        <v>5.5679134712446343E-2</v>
      </c>
      <c r="BJ12" s="25">
        <f t="shared" si="51"/>
        <v>6.7643031784841101E-2</v>
      </c>
      <c r="BK12" s="25">
        <f t="shared" si="51"/>
        <v>2.3559273721025953E-2</v>
      </c>
      <c r="BL12" s="25">
        <f t="shared" si="51"/>
        <v>0.16168120353567872</v>
      </c>
      <c r="BM12" s="25">
        <f t="shared" si="51"/>
        <v>0.14722834658673345</v>
      </c>
      <c r="BN12" s="26">
        <f>+SUM(BB6:BM6)/SUM(AO6:AZ6)-1</f>
        <v>9.5198462085084978E-2</v>
      </c>
      <c r="BO12" s="25">
        <f t="shared" si="14"/>
        <v>-3.5427078642904508E-3</v>
      </c>
      <c r="BP12" s="25">
        <f t="shared" si="14"/>
        <v>0.15357723460271333</v>
      </c>
      <c r="BQ12" s="25">
        <f t="shared" si="14"/>
        <v>0.11841757730135782</v>
      </c>
      <c r="BR12" s="25">
        <f t="shared" si="14"/>
        <v>0.1429162425104471</v>
      </c>
      <c r="BS12" s="25">
        <f t="shared" si="14"/>
        <v>0.15356040138942495</v>
      </c>
      <c r="BT12" s="25">
        <f t="shared" si="14"/>
        <v>0.15363148289242878</v>
      </c>
      <c r="BU12" s="25">
        <f t="shared" si="14"/>
        <v>0.14807718565696337</v>
      </c>
      <c r="BV12" s="25">
        <f t="shared" si="14"/>
        <v>0.20817486792746709</v>
      </c>
      <c r="BW12" s="25">
        <f t="shared" si="14"/>
        <v>0.20220946902209014</v>
      </c>
      <c r="BX12" s="25">
        <f t="shared" si="14"/>
        <v>0.23554530023339715</v>
      </c>
      <c r="BY12" s="25">
        <f t="shared" si="14"/>
        <v>0.41171385933290705</v>
      </c>
      <c r="BZ12" s="25">
        <f t="shared" si="14"/>
        <v>0.26065190868815691</v>
      </c>
      <c r="CA12" s="26">
        <f t="shared" si="32"/>
        <v>0.1836753880499804</v>
      </c>
      <c r="CB12" s="25">
        <f t="shared" si="14"/>
        <v>0.35148953015472295</v>
      </c>
      <c r="CC12" s="25">
        <f t="shared" si="14"/>
        <v>0.38202966510359504</v>
      </c>
      <c r="CD12" s="25">
        <f t="shared" si="14"/>
        <v>0.29705280769800391</v>
      </c>
      <c r="CE12" s="25">
        <f t="shared" si="14"/>
        <v>0.25868008247959362</v>
      </c>
      <c r="CF12" s="25">
        <f t="shared" si="14"/>
        <v>0.31011212032499302</v>
      </c>
      <c r="CG12" s="25">
        <f t="shared" si="14"/>
        <v>0.18636869792266619</v>
      </c>
      <c r="CH12" s="25">
        <f t="shared" si="14"/>
        <v>0.23046083727211353</v>
      </c>
      <c r="CI12" s="25">
        <f t="shared" si="14"/>
        <v>0.21349964367186303</v>
      </c>
      <c r="CJ12" s="25">
        <f t="shared" si="14"/>
        <v>0.2249601877462073</v>
      </c>
      <c r="CK12" s="25">
        <f t="shared" si="14"/>
        <v>0.22065400164573723</v>
      </c>
      <c r="CL12" s="25">
        <f t="shared" si="14"/>
        <v>0.30697060139867816</v>
      </c>
      <c r="CM12" s="25">
        <f t="shared" si="14"/>
        <v>0.20469559160229078</v>
      </c>
      <c r="CN12" s="26">
        <f t="shared" si="33"/>
        <v>0.26410516226043601</v>
      </c>
      <c r="CO12" s="25">
        <f t="shared" si="14"/>
        <v>0.18331136514989499</v>
      </c>
      <c r="CP12" s="25">
        <f t="shared" si="14"/>
        <v>6.4581140021055639E-2</v>
      </c>
      <c r="CQ12" s="25">
        <f t="shared" si="14"/>
        <v>0.20791620890990115</v>
      </c>
      <c r="CR12" s="25">
        <f t="shared" si="14"/>
        <v>0.20990167472849897</v>
      </c>
      <c r="CS12" s="25">
        <f t="shared" si="14"/>
        <v>0.17147774001921134</v>
      </c>
      <c r="CT12" s="25">
        <f t="shared" si="14"/>
        <v>0.30571972320578977</v>
      </c>
      <c r="CU12" s="25">
        <f t="shared" si="14"/>
        <v>0.2644959732108616</v>
      </c>
      <c r="CV12" s="25">
        <f t="shared" si="34"/>
        <v>0.2574235511459213</v>
      </c>
      <c r="CW12" s="25">
        <f t="shared" si="34"/>
        <v>0.26118869156843849</v>
      </c>
      <c r="CX12" s="25">
        <f>+CX6/CK6-1</f>
        <v>0.19159986517578464</v>
      </c>
      <c r="CY12" s="25">
        <f t="shared" si="36"/>
        <v>0.40365432731092432</v>
      </c>
      <c r="CZ12" s="25">
        <f t="shared" si="36"/>
        <v>0.22299685251713308</v>
      </c>
      <c r="DA12" s="26">
        <f>+SUM(CO6:CZ6)/SUM(CB6:CM6)-1</f>
        <v>0.23355813647853574</v>
      </c>
      <c r="DB12" s="25">
        <f t="shared" ref="DB12" si="52">+DB6/CO6-1</f>
        <v>0.15093233697238628</v>
      </c>
      <c r="DC12" s="25">
        <f t="shared" ref="DC12" si="53">+DC6/CP6-1</f>
        <v>0.39950836347197116</v>
      </c>
      <c r="DD12" s="25">
        <f t="shared" ref="DD12" si="54">+DD6/CQ6-1</f>
        <v>0.33462947539459087</v>
      </c>
      <c r="DE12" s="25">
        <f>+DE6/CR6-1</f>
        <v>0.28856384399269319</v>
      </c>
      <c r="DF12" s="25">
        <f t="shared" ref="DF12" si="55">+DF6/CS6-1</f>
        <v>0.37292036187437461</v>
      </c>
      <c r="DG12" s="25">
        <f t="shared" ref="DG12" si="56">+DG6/CT6-1</f>
        <v>0.3551532758419822</v>
      </c>
      <c r="DH12" s="25">
        <f t="shared" ref="DH12" si="57">+DH6/CU6-1</f>
        <v>0.26721455377529257</v>
      </c>
      <c r="DI12" s="25">
        <f>+DI6/CV6-1</f>
        <v>0.28698164442139196</v>
      </c>
      <c r="DJ12" s="25">
        <f t="shared" ref="DJ12" si="58">+DJ6/CW6-1</f>
        <v>0.22317822001923515</v>
      </c>
      <c r="DK12" s="25">
        <f t="shared" si="39"/>
        <v>0.21228317870108904</v>
      </c>
      <c r="DL12" s="25">
        <f t="shared" si="39"/>
        <v>0.38666858604240151</v>
      </c>
      <c r="DM12" s="25">
        <f t="shared" ref="DM12" si="59">+DM6/CZ6-1</f>
        <v>0.25594374096565264</v>
      </c>
      <c r="DN12" s="26">
        <f>+SUM(DB6:DM6)/SUM(CO6:CZ6)-1</f>
        <v>0.29649912335555073</v>
      </c>
      <c r="DO12" s="25">
        <f t="shared" si="17"/>
        <v>0.36923211148038559</v>
      </c>
      <c r="DP12" s="25">
        <f t="shared" si="17"/>
        <v>0.11126275453550671</v>
      </c>
      <c r="DQ12" s="25">
        <f t="shared" si="18"/>
        <v>0.16933832059081411</v>
      </c>
      <c r="DR12" s="25">
        <f t="shared" si="18"/>
        <v>0.20277723085213317</v>
      </c>
      <c r="DS12" s="25">
        <f>+DS6/DF6-1</f>
        <v>0.46671779002733582</v>
      </c>
      <c r="DT12" s="25">
        <f t="shared" ref="DT12:DZ12" si="60">+DT6/DG6-1</f>
        <v>0.52298518383025416</v>
      </c>
      <c r="DU12" s="25">
        <f>+DU6/DH6-1</f>
        <v>0.39576283883571439</v>
      </c>
      <c r="DV12" s="25">
        <f t="shared" si="60"/>
        <v>0.31744963627975009</v>
      </c>
      <c r="DW12" s="25">
        <f>+DW6/DJ6-1</f>
        <v>0.31242855501188482</v>
      </c>
      <c r="DX12" s="25">
        <f t="shared" si="41"/>
        <v>0.34391238097556931</v>
      </c>
      <c r="DY12" s="25">
        <f t="shared" si="41"/>
        <v>0.32036572519018058</v>
      </c>
      <c r="DZ12" s="25">
        <f t="shared" si="60"/>
        <v>0.23625690394643484</v>
      </c>
      <c r="EA12" s="26">
        <f>+SUM(DO6:DZ6)/SUM(DB6:DM6)-1</f>
        <v>0.31546427651972264</v>
      </c>
      <c r="EB12" s="25">
        <f>+EB6/DO6-1</f>
        <v>0.24733083692802849</v>
      </c>
      <c r="EC12" s="25">
        <f t="shared" si="20"/>
        <v>0.26995734197636745</v>
      </c>
      <c r="ED12" s="25">
        <f t="shared" si="21"/>
        <v>0.23266051141014277</v>
      </c>
      <c r="EE12" s="25">
        <f t="shared" si="22"/>
        <v>0.31790141539182626</v>
      </c>
      <c r="EF12" s="25">
        <f>+EF6/DS6-1</f>
        <v>6.1158084187398432E-2</v>
      </c>
      <c r="EG12" s="25">
        <f t="shared" ref="EG12" si="61">+EG6/DT6-1</f>
        <v>6.4631234566715046E-2</v>
      </c>
      <c r="EH12" s="25">
        <f>+EH6/DU6-1</f>
        <v>0.10652383933039933</v>
      </c>
      <c r="EI12" s="25">
        <f t="shared" si="24"/>
        <v>0.1235843075807197</v>
      </c>
      <c r="EJ12" s="25">
        <f>+EJ6/DW6-1</f>
        <v>0.15260092875499809</v>
      </c>
      <c r="EK12" s="25">
        <f t="shared" si="44"/>
        <v>0.16329288213997795</v>
      </c>
      <c r="EL12" s="25">
        <f t="shared" si="45"/>
        <v>0.18838260022251241</v>
      </c>
      <c r="EM12" s="25">
        <f>+EM6/DZ6-1</f>
        <v>0.19304719605349696</v>
      </c>
      <c r="EN12" s="26">
        <f>+SUM(EB6:EM6)/SUM(DO6:DZ6)-1</f>
        <v>0.17013893052568729</v>
      </c>
      <c r="EO12" s="25">
        <f>+EO6/EB6-1</f>
        <v>3.9786396117589273E-2</v>
      </c>
      <c r="EP12" s="25">
        <f>+EP6/EC6-1</f>
        <v>0.1300444196476469</v>
      </c>
      <c r="EQ12" s="25">
        <f>+EQ6/ED6-1</f>
        <v>0.12466018489129271</v>
      </c>
      <c r="ER12" s="25">
        <f t="shared" ref="ER12:EZ12" si="62">+ER6/EE6-1</f>
        <v>4.079375227993931E-2</v>
      </c>
      <c r="ES12" s="25">
        <f t="shared" si="62"/>
        <v>4.0624119658099866E-2</v>
      </c>
      <c r="ET12" s="25">
        <f>+ET6/EG6-1</f>
        <v>4.642898641628368E-2</v>
      </c>
      <c r="EU12" s="25">
        <f t="shared" si="62"/>
        <v>6.5690690217767633E-2</v>
      </c>
      <c r="EV12" s="25">
        <f>+EV6/EI6-1</f>
        <v>6.1851377322229339E-2</v>
      </c>
      <c r="EW12" s="25">
        <f t="shared" ref="EW12" si="63">+EW6/EJ6-1</f>
        <v>6.5768026665991464E-2</v>
      </c>
      <c r="EX12" s="25">
        <f>+EX6/EK6-1</f>
        <v>3.0941401986448014E-2</v>
      </c>
      <c r="EY12" s="25">
        <f t="shared" si="62"/>
        <v>4.2713612775769239E-2</v>
      </c>
      <c r="EZ12" s="25">
        <f t="shared" si="62"/>
        <v>1.8159870879876472E-2</v>
      </c>
      <c r="FA12" s="26">
        <v>5.6135836874477985E-2</v>
      </c>
      <c r="FB12" s="25">
        <v>0.10432626665981126</v>
      </c>
      <c r="FC12" s="25">
        <v>3.664304396152529E-2</v>
      </c>
      <c r="FD12" s="25">
        <v>6.5571234575190207E-2</v>
      </c>
      <c r="FE12" s="25">
        <v>2.0055953157132267E-2</v>
      </c>
      <c r="FF12" s="25">
        <v>1.4593937611473429E-4</v>
      </c>
      <c r="FG12" s="25">
        <v>3.0571861338853035E-2</v>
      </c>
      <c r="FH12" s="25">
        <v>1.0265097957620428E-2</v>
      </c>
      <c r="FI12" s="25">
        <v>1.6568707754494039E-2</v>
      </c>
      <c r="FJ12" s="25">
        <v>3.1090480275515198E-2</v>
      </c>
      <c r="FK12" s="25">
        <v>2.6737180278009198E-2</v>
      </c>
      <c r="FL12" s="25">
        <v>2.7313442583585257E-2</v>
      </c>
      <c r="FM12" s="25">
        <v>1.4005873408877711E-3</v>
      </c>
      <c r="FN12" s="26">
        <v>3.0397331021299268E-2</v>
      </c>
      <c r="FO12" s="25">
        <v>-5.3499795560475683E-2</v>
      </c>
      <c r="FP12" s="25">
        <v>1.3686163741675861E-2</v>
      </c>
      <c r="FQ12" s="25">
        <v>-7.5007827088175993E-3</v>
      </c>
      <c r="FR12" s="25">
        <v>6.5032946299699024E-3</v>
      </c>
      <c r="FS12" s="25">
        <v>-3.8395247526075704E-2</v>
      </c>
      <c r="FT12" s="25">
        <v>-3.4958940438917563E-2</v>
      </c>
      <c r="FU12" s="25">
        <v>-4.8655479726970374E-2</v>
      </c>
      <c r="FV12" s="25">
        <v>-3.1274253914885364E-2</v>
      </c>
      <c r="FW12" s="25">
        <v>-3.7263068203869487E-2</v>
      </c>
      <c r="FX12" s="25">
        <v>-4.3774020017140702E-2</v>
      </c>
      <c r="FY12" s="25">
        <v>-5.739017787766898E-2</v>
      </c>
      <c r="FZ12" s="25">
        <v>-5.6538178579046083E-2</v>
      </c>
      <c r="GA12" s="26">
        <v>-3.4626487511833948E-2</v>
      </c>
      <c r="GB12" s="25">
        <v>1.9043349933443476E-2</v>
      </c>
      <c r="GC12" s="25">
        <v>-2.0680128512872487E-2</v>
      </c>
      <c r="GD12" s="25">
        <v>2.0740558995388403E-2</v>
      </c>
      <c r="GE12" s="25">
        <v>1.3234443898929138E-2</v>
      </c>
      <c r="GF12" s="25">
        <v>4.102153126075514E-2</v>
      </c>
      <c r="GG12" s="25">
        <v>6.4993704486329129E-2</v>
      </c>
      <c r="GH12" s="25">
        <v>5.2271995565995821E-2</v>
      </c>
      <c r="GI12" s="25">
        <v>7.796147766313366E-2</v>
      </c>
      <c r="GJ12" s="25">
        <v>8.2406760125214085E-2</v>
      </c>
      <c r="GK12" s="25">
        <v>-1</v>
      </c>
      <c r="GL12" s="25">
        <v>-1</v>
      </c>
      <c r="GM12" s="25">
        <v>-1</v>
      </c>
      <c r="GN12" s="26">
        <v>3.8848752516243534E-2</v>
      </c>
      <c r="GO12" s="43"/>
    </row>
    <row r="13" spans="1:197" ht="30.75" customHeight="1" x14ac:dyDescent="0.25">
      <c r="N13" s="23"/>
      <c r="AA13" s="23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23"/>
      <c r="AO13" s="7"/>
      <c r="BA13" s="23"/>
      <c r="BN13" s="23"/>
      <c r="CA13" s="23"/>
      <c r="CN13" s="23"/>
      <c r="DA13" s="23"/>
      <c r="DN13" s="23"/>
      <c r="EA13" s="23"/>
      <c r="EN13" s="23"/>
      <c r="FA13" s="23"/>
      <c r="FN13" s="23"/>
      <c r="GA13" s="23"/>
      <c r="GN13" s="23"/>
    </row>
    <row r="14" spans="1:197" ht="30.75" customHeight="1" x14ac:dyDescent="0.25">
      <c r="A14" s="34" t="s">
        <v>4</v>
      </c>
      <c r="N14" s="23"/>
      <c r="AA14" s="23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23"/>
      <c r="AO14" s="8"/>
      <c r="BA14" s="23"/>
      <c r="BN14" s="23"/>
      <c r="CA14" s="23"/>
      <c r="CN14" s="23"/>
      <c r="DA14" s="23"/>
      <c r="DN14" s="23"/>
      <c r="EA14" s="23"/>
      <c r="EN14" s="23"/>
      <c r="FA14" s="23"/>
      <c r="FN14" s="23"/>
      <c r="GA14" s="23"/>
      <c r="GN14" s="23"/>
    </row>
    <row r="15" spans="1:197" ht="30.75" customHeight="1" x14ac:dyDescent="0.3">
      <c r="A15" s="13" t="s">
        <v>23</v>
      </c>
      <c r="B15" s="17">
        <f t="shared" ref="B15:AA15" si="64">+B3/B$6</f>
        <v>0.58627224060801708</v>
      </c>
      <c r="C15" s="17">
        <f t="shared" si="64"/>
        <v>0.54924500954761923</v>
      </c>
      <c r="D15" s="18">
        <f t="shared" si="64"/>
        <v>0.56076308255405294</v>
      </c>
      <c r="E15" s="18">
        <f t="shared" si="64"/>
        <v>0.5284162724692526</v>
      </c>
      <c r="F15" s="18">
        <f t="shared" si="64"/>
        <v>0.52193589644485983</v>
      </c>
      <c r="G15" s="18">
        <f t="shared" si="64"/>
        <v>0.49501444977379677</v>
      </c>
      <c r="H15" s="18">
        <f t="shared" si="64"/>
        <v>0.49665834337288578</v>
      </c>
      <c r="I15" s="18">
        <f t="shared" si="64"/>
        <v>0.46281469735764696</v>
      </c>
      <c r="J15" s="18">
        <f t="shared" si="64"/>
        <v>0.44908764101523979</v>
      </c>
      <c r="K15" s="18">
        <f t="shared" si="64"/>
        <v>0.4514468311734422</v>
      </c>
      <c r="L15" s="18">
        <f t="shared" si="64"/>
        <v>0.43735563123782012</v>
      </c>
      <c r="M15" s="18">
        <f t="shared" si="64"/>
        <v>0.40553289278370919</v>
      </c>
      <c r="N15" s="23">
        <f t="shared" si="64"/>
        <v>0.49197044673616974</v>
      </c>
      <c r="O15" s="17">
        <f t="shared" si="64"/>
        <v>0.44747221415560073</v>
      </c>
      <c r="P15" s="18">
        <f t="shared" si="64"/>
        <v>0.45991095064564153</v>
      </c>
      <c r="Q15" s="18">
        <f t="shared" si="64"/>
        <v>0.44039809417543585</v>
      </c>
      <c r="R15" s="18">
        <f t="shared" si="64"/>
        <v>0.44132605478804759</v>
      </c>
      <c r="S15" s="18">
        <f t="shared" si="64"/>
        <v>0.43607404986182507</v>
      </c>
      <c r="T15" s="18">
        <f t="shared" si="64"/>
        <v>0.44907505714535523</v>
      </c>
      <c r="U15" s="18">
        <f t="shared" si="64"/>
        <v>0.43738952214842353</v>
      </c>
      <c r="V15" s="18">
        <f t="shared" si="64"/>
        <v>0.41087278531157778</v>
      </c>
      <c r="W15" s="18">
        <f t="shared" si="64"/>
        <v>0.41533479515567212</v>
      </c>
      <c r="X15" s="18">
        <f t="shared" si="64"/>
        <v>0.40220899823575129</v>
      </c>
      <c r="Y15" s="18">
        <f t="shared" si="64"/>
        <v>0.38961464786787919</v>
      </c>
      <c r="Z15" s="19">
        <f t="shared" si="64"/>
        <v>0.3782014838737417</v>
      </c>
      <c r="AA15" s="23">
        <f t="shared" si="64"/>
        <v>0.42414924129282999</v>
      </c>
      <c r="AB15" s="17">
        <f t="shared" ref="AB15:AZ15" si="65">+AB3/AB$6</f>
        <v>0.42112915513108751</v>
      </c>
      <c r="AC15" s="18">
        <f t="shared" si="65"/>
        <v>0.38403922338619328</v>
      </c>
      <c r="AD15" s="18">
        <f t="shared" si="65"/>
        <v>0.36549689528251522</v>
      </c>
      <c r="AE15" s="18">
        <f t="shared" si="65"/>
        <v>0.36133958066473398</v>
      </c>
      <c r="AF15" s="18">
        <f t="shared" si="65"/>
        <v>0.34214446251585634</v>
      </c>
      <c r="AG15" s="18">
        <f t="shared" si="65"/>
        <v>0.35443057585350363</v>
      </c>
      <c r="AH15" s="18">
        <f t="shared" si="65"/>
        <v>0.33207678450584743</v>
      </c>
      <c r="AI15" s="18">
        <f t="shared" si="65"/>
        <v>0.3408788845107994</v>
      </c>
      <c r="AJ15" s="18">
        <f t="shared" si="65"/>
        <v>0.35139343743765183</v>
      </c>
      <c r="AK15" s="18">
        <f t="shared" si="65"/>
        <v>0.33942123537924412</v>
      </c>
      <c r="AL15" s="18">
        <f t="shared" si="65"/>
        <v>0.33301418832121704</v>
      </c>
      <c r="AM15" s="19">
        <f t="shared" si="65"/>
        <v>0.32344098356106088</v>
      </c>
      <c r="AN15" s="23">
        <f t="shared" si="65"/>
        <v>0.35353334998813657</v>
      </c>
      <c r="AO15" s="17">
        <f t="shared" si="65"/>
        <v>0.33443763982734853</v>
      </c>
      <c r="AP15" s="18">
        <f t="shared" si="65"/>
        <v>0.35282270066474852</v>
      </c>
      <c r="AQ15" s="18">
        <f t="shared" si="65"/>
        <v>0.31461962969709206</v>
      </c>
      <c r="AR15" s="18">
        <f t="shared" si="65"/>
        <v>0.33428749768367261</v>
      </c>
      <c r="AS15" s="18">
        <f t="shared" si="65"/>
        <v>0.32278217794331027</v>
      </c>
      <c r="AT15" s="18">
        <f t="shared" si="65"/>
        <v>0.31874146385715224</v>
      </c>
      <c r="AU15" s="18">
        <f t="shared" si="65"/>
        <v>0.31394787990506251</v>
      </c>
      <c r="AV15" s="18">
        <f t="shared" si="65"/>
        <v>0.30618956484403909</v>
      </c>
      <c r="AW15" s="18">
        <f t="shared" si="65"/>
        <v>0.30478239608801955</v>
      </c>
      <c r="AX15" s="18">
        <f t="shared" si="65"/>
        <v>0.30269164815376193</v>
      </c>
      <c r="AY15" s="18">
        <f t="shared" si="65"/>
        <v>0.29374231692325709</v>
      </c>
      <c r="AZ15" s="19">
        <f t="shared" si="65"/>
        <v>0.29769778944847686</v>
      </c>
      <c r="BA15" s="23">
        <f t="shared" ref="BA15:BE16" si="66">+BA3/BA$6</f>
        <v>0.31591971887565862</v>
      </c>
      <c r="BB15" s="18">
        <f t="shared" si="66"/>
        <v>0.30016262219923268</v>
      </c>
      <c r="BC15" s="18">
        <f t="shared" si="66"/>
        <v>0.27733099310880605</v>
      </c>
      <c r="BD15" s="18">
        <f t="shared" si="66"/>
        <v>0.26609484329323707</v>
      </c>
      <c r="BE15" s="18">
        <f t="shared" si="66"/>
        <v>0.27268248014019236</v>
      </c>
      <c r="BF15" s="18">
        <f t="shared" ref="BF15:BH15" si="67">+BF3/BF$6</f>
        <v>0.27630170871197501</v>
      </c>
      <c r="BG15" s="18">
        <f t="shared" si="67"/>
        <v>0.27402679093502491</v>
      </c>
      <c r="BH15" s="18">
        <f t="shared" si="67"/>
        <v>0.2642829142386483</v>
      </c>
      <c r="BI15" s="18">
        <f t="shared" ref="BI15:BM15" si="68">+BI3/BI$6</f>
        <v>0.25782375618177333</v>
      </c>
      <c r="BJ15" s="18">
        <f t="shared" si="68"/>
        <v>0.26790269908809022</v>
      </c>
      <c r="BK15" s="18">
        <f t="shared" si="68"/>
        <v>0.23457281278732584</v>
      </c>
      <c r="BL15" s="18">
        <f t="shared" si="68"/>
        <v>0.22755586565110372</v>
      </c>
      <c r="BM15" s="18">
        <f t="shared" si="68"/>
        <v>0.22972997290011912</v>
      </c>
      <c r="BN15" s="23">
        <f>+BN3/BN$6</f>
        <v>0.26179534122793557</v>
      </c>
      <c r="BO15" s="18">
        <f t="shared" ref="BO15:BP15" si="69">+BO3/BO$6</f>
        <v>0.23231591409012994</v>
      </c>
      <c r="BP15" s="18">
        <f t="shared" si="69"/>
        <v>0.21465629053177693</v>
      </c>
      <c r="BQ15" s="18">
        <f t="shared" ref="BQ15:BR15" si="70">+BQ3/BQ$6</f>
        <v>0.21338424775148002</v>
      </c>
      <c r="BR15" s="18">
        <f t="shared" si="70"/>
        <v>0.21963242082487727</v>
      </c>
      <c r="BS15" s="18">
        <f t="shared" ref="BS15:BT15" si="71">+BS3/BS$6</f>
        <v>0.2218416020013611</v>
      </c>
      <c r="BT15" s="18">
        <f t="shared" si="71"/>
        <v>0.21539377183888186</v>
      </c>
      <c r="BU15" s="18">
        <f t="shared" ref="BU15:BV15" si="72">+BU3/BU$6</f>
        <v>0.19163571910871033</v>
      </c>
      <c r="BV15" s="18">
        <f t="shared" si="72"/>
        <v>0.18713136153160218</v>
      </c>
      <c r="BW15" s="18">
        <f t="shared" ref="BW15:BX15" si="73">+BW3/BW$6</f>
        <v>0.19439428227459404</v>
      </c>
      <c r="BX15" s="18">
        <f t="shared" si="73"/>
        <v>0.18327430145611964</v>
      </c>
      <c r="BY15" s="18">
        <f t="shared" ref="BY15:BZ15" si="74">+BY3/BY$6</f>
        <v>0.15713575745261543</v>
      </c>
      <c r="BZ15" s="18">
        <f t="shared" si="74"/>
        <v>0.17939911957657456</v>
      </c>
      <c r="CA15" s="23">
        <f>+CA3/CA$6</f>
        <v>0.19860288688973701</v>
      </c>
      <c r="CB15" s="18">
        <f t="shared" ref="CB15:CC15" si="75">+CB3/CB$6</f>
        <v>0.18402153158306325</v>
      </c>
      <c r="CC15" s="18">
        <f t="shared" si="75"/>
        <v>0.17194164536020454</v>
      </c>
      <c r="CD15" s="18">
        <f t="shared" ref="CD15:CE15" si="76">+CD3/CD$6</f>
        <v>0.15850933823801705</v>
      </c>
      <c r="CE15" s="18">
        <f t="shared" si="76"/>
        <v>0.17925378776863349</v>
      </c>
      <c r="CF15" s="18">
        <f t="shared" ref="CF15:CG15" si="77">+CF3/CF$6</f>
        <v>0.18069747262665162</v>
      </c>
      <c r="CG15" s="18">
        <f t="shared" si="77"/>
        <v>0.16507317957315693</v>
      </c>
      <c r="CH15" s="18">
        <f t="shared" ref="CH15:CI15" si="78">+CH3/CH$6</f>
        <v>0.15393777262282254</v>
      </c>
      <c r="CI15" s="18">
        <f t="shared" si="78"/>
        <v>0.14377873656501031</v>
      </c>
      <c r="CJ15" s="18">
        <f t="shared" ref="CJ15:CK15" si="79">+CJ3/CJ$6</f>
        <v>0.1472210991198333</v>
      </c>
      <c r="CK15" s="18">
        <f t="shared" si="79"/>
        <v>0.15639902105895628</v>
      </c>
      <c r="CL15" s="18">
        <f t="shared" ref="CL15:CM15" si="80">+CL3/CL$6</f>
        <v>0.10689705882352941</v>
      </c>
      <c r="CM15" s="18">
        <f t="shared" si="80"/>
        <v>0.14060352427083236</v>
      </c>
      <c r="CN15" s="23">
        <f>+CN3/CN$6</f>
        <v>0.15538230826039262</v>
      </c>
      <c r="CO15" s="18">
        <f>+CO3/CO$6</f>
        <v>0.14600969116702667</v>
      </c>
      <c r="CP15" s="18">
        <f t="shared" ref="CP15" si="81">+CP3/CP$6</f>
        <v>0.14091037522603977</v>
      </c>
      <c r="CQ15" s="18">
        <f t="shared" ref="CQ15:CR15" si="82">+CQ3/CQ$6</f>
        <v>0.13467699492614035</v>
      </c>
      <c r="CR15" s="18">
        <f t="shared" si="82"/>
        <v>0.13410550042195896</v>
      </c>
      <c r="CS15" s="18">
        <f t="shared" ref="CS15:CT15" si="83">+CS3/CS$6</f>
        <v>0.13185574569704417</v>
      </c>
      <c r="CT15" s="18">
        <f t="shared" si="83"/>
        <v>0.11997828581910303</v>
      </c>
      <c r="CU15" s="18">
        <f t="shared" ref="CU15:CX15" si="84">+CU3/CU$6</f>
        <v>0.11468889776554772</v>
      </c>
      <c r="CV15" s="18">
        <f t="shared" si="84"/>
        <v>0.11277849620848519</v>
      </c>
      <c r="CW15" s="18">
        <f t="shared" si="84"/>
        <v>0.11601193558728513</v>
      </c>
      <c r="CX15" s="18">
        <f t="shared" si="84"/>
        <v>0.12209880065722802</v>
      </c>
      <c r="CY15" s="18">
        <f t="shared" ref="CY15:DD15" si="85">+CY3/CY$6</f>
        <v>7.8257763754368811E-2</v>
      </c>
      <c r="CZ15" s="18">
        <f t="shared" si="85"/>
        <v>0.11511226062018542</v>
      </c>
      <c r="DA15" s="23">
        <f t="shared" si="85"/>
        <v>0.11960164158605932</v>
      </c>
      <c r="DB15" s="18">
        <f t="shared" si="85"/>
        <v>0.1070815529016471</v>
      </c>
      <c r="DC15" s="18">
        <f t="shared" si="85"/>
        <v>9.6143052689808883E-2</v>
      </c>
      <c r="DD15" s="18">
        <f t="shared" si="85"/>
        <v>8.6418784145421701E-2</v>
      </c>
      <c r="DE15" s="18">
        <f>+DE3/DE$6</f>
        <v>9.581031927791997E-2</v>
      </c>
      <c r="DF15" s="18">
        <f t="shared" ref="DF15:DM16" si="86">+DF3/DF$6</f>
        <v>8.6765966276625486E-2</v>
      </c>
      <c r="DG15" s="18">
        <f>+DG3/DG$6</f>
        <v>7.4490579842692514E-2</v>
      </c>
      <c r="DH15" s="18">
        <f t="shared" si="86"/>
        <v>8.2163100350437501E-2</v>
      </c>
      <c r="DI15" s="18">
        <f t="shared" ref="DI15:DJ18" si="87">+DI3/DI$6</f>
        <v>7.6854480898532182E-2</v>
      </c>
      <c r="DJ15" s="18">
        <f t="shared" si="87"/>
        <v>8.5953738929176959E-2</v>
      </c>
      <c r="DK15" s="18">
        <f>+DK3/DK$6</f>
        <v>9.1547109631315932E-2</v>
      </c>
      <c r="DL15" s="18">
        <f>+DL3/DL$6</f>
        <v>5.0415116007978517E-2</v>
      </c>
      <c r="DM15" s="18">
        <f>+DM3/DM$6</f>
        <v>8.1681014533000112E-2</v>
      </c>
      <c r="DN15" s="23">
        <f>+DN3/DN$6</f>
        <v>8.2198455015841235E-2</v>
      </c>
      <c r="DO15" s="18">
        <f>+DO3/DO$6</f>
        <v>8.3689839175978789E-2</v>
      </c>
      <c r="DP15" s="18">
        <f t="shared" ref="DP15:DZ15" si="88">+DP3/DP$6</f>
        <v>7.4064721015072027E-2</v>
      </c>
      <c r="DQ15" s="18">
        <f t="shared" ref="DQ15:DR17" si="89">+DQ3/DQ$6</f>
        <v>6.8230036342206063E-2</v>
      </c>
      <c r="DR15" s="18">
        <f t="shared" si="89"/>
        <v>7.3531793760145028E-2</v>
      </c>
      <c r="DS15" s="18">
        <f t="shared" ref="DS15:DT17" si="90">+DS3/DS$6</f>
        <v>5.6131493448578318E-2</v>
      </c>
      <c r="DT15" s="18">
        <f t="shared" si="90"/>
        <v>5.5048185478059508E-2</v>
      </c>
      <c r="DU15" s="18">
        <f>+DU3/DU$6</f>
        <v>5.7557055886957482E-2</v>
      </c>
      <c r="DV15" s="18">
        <f>+DV3/DV$6</f>
        <v>5.8710920521899454E-2</v>
      </c>
      <c r="DW15" s="18">
        <f>+DW3/DW$6</f>
        <v>5.8209250989663251E-2</v>
      </c>
      <c r="DX15" s="18">
        <f>+DX3/DX$6</f>
        <v>6.0569597893598968E-2</v>
      </c>
      <c r="DY15" s="18">
        <f>+DY3/DY$6</f>
        <v>3.6802819906433651E-2</v>
      </c>
      <c r="DZ15" s="18">
        <f t="shared" si="88"/>
        <v>6.0360631310704752E-2</v>
      </c>
      <c r="EA15" s="23">
        <f>+EA3/EA$6</f>
        <v>5.9748949904238513E-2</v>
      </c>
      <c r="EB15" s="18">
        <f>+EB3/EB$6</f>
        <v>5.8872936578179859E-2</v>
      </c>
      <c r="EC15" s="18">
        <f t="shared" ref="EC15:EF15" si="91">+EC3/EC$6</f>
        <v>5.8478001187385102E-2</v>
      </c>
      <c r="ED15" s="18">
        <f t="shared" si="91"/>
        <v>5.1924147025895678E-2</v>
      </c>
      <c r="EE15" s="18">
        <f>+EE3/EE$6</f>
        <v>5.2630477901422945E-2</v>
      </c>
      <c r="EF15" s="18">
        <f t="shared" si="91"/>
        <v>5.059640084350521E-2</v>
      </c>
      <c r="EG15" s="18">
        <f t="shared" ref="EG15:EK15" si="92">+EG3/EG$6</f>
        <v>4.4521332221757179E-2</v>
      </c>
      <c r="EH15" s="18">
        <f>+EH3/EH$6</f>
        <v>4.7533496696000557E-2</v>
      </c>
      <c r="EI15" s="18">
        <f t="shared" si="92"/>
        <v>4.5932094811018578E-2</v>
      </c>
      <c r="EJ15" s="18">
        <f t="shared" si="92"/>
        <v>4.4203865289296956E-2</v>
      </c>
      <c r="EK15" s="18">
        <f t="shared" si="92"/>
        <v>4.6857905235548419E-2</v>
      </c>
      <c r="EL15" s="18">
        <f t="shared" ref="EL15:ER15" si="93">+EL3/EL$6</f>
        <v>2.6476317831377015E-2</v>
      </c>
      <c r="EM15" s="18">
        <f t="shared" si="93"/>
        <v>4.5598943106184148E-2</v>
      </c>
      <c r="EN15" s="23">
        <f t="shared" si="93"/>
        <v>4.6333873504129403E-2</v>
      </c>
      <c r="EO15" s="18">
        <f t="shared" si="93"/>
        <v>4.470570760995618E-2</v>
      </c>
      <c r="EP15" s="18">
        <f t="shared" si="93"/>
        <v>3.922812241270613E-2</v>
      </c>
      <c r="EQ15" s="18">
        <f t="shared" si="93"/>
        <v>3.9310385546436781E-2</v>
      </c>
      <c r="ER15" s="18">
        <f t="shared" si="93"/>
        <v>4.004909405884001E-2</v>
      </c>
      <c r="ES15" s="18">
        <f t="shared" ref="ES15:ET15" si="94">+ES3/ES$6</f>
        <v>3.7190032006399053E-2</v>
      </c>
      <c r="ET15" s="18">
        <f t="shared" si="94"/>
        <v>3.463510082633936E-2</v>
      </c>
      <c r="EU15" s="18">
        <f>+EU3/EU$6</f>
        <v>3.9614553433363758E-2</v>
      </c>
      <c r="EV15" s="18">
        <f t="shared" ref="EV15:EX15" si="95">+EV3/EV$6</f>
        <v>3.6890637943396538E-2</v>
      </c>
      <c r="EW15" s="18">
        <f t="shared" si="95"/>
        <v>3.8574855001963324E-2</v>
      </c>
      <c r="EX15" s="18">
        <f t="shared" si="95"/>
        <v>4.1226795843708537E-2</v>
      </c>
      <c r="EY15" s="44">
        <f>+EY3/EY$6</f>
        <v>2.3872462062464087E-2</v>
      </c>
      <c r="EZ15" s="18">
        <f>+EZ3/EZ$6</f>
        <v>4.1955268808366815E-2</v>
      </c>
      <c r="FA15" s="23">
        <v>3.7230974531894112E-2</v>
      </c>
      <c r="FB15" s="18">
        <v>4.4768738134282421E-2</v>
      </c>
      <c r="FC15" s="18">
        <v>3.8139468995424142E-2</v>
      </c>
      <c r="FD15" s="18">
        <v>3.5427464513247756E-2</v>
      </c>
      <c r="FE15" s="18">
        <v>3.5461115188894415E-2</v>
      </c>
      <c r="FF15" s="18">
        <v>3.3399646232194657E-2</v>
      </c>
      <c r="FG15" s="18">
        <v>2.8162767026904324E-2</v>
      </c>
      <c r="FH15" s="18">
        <v>3.2701077397815713E-2</v>
      </c>
      <c r="FI15" s="18">
        <v>3.18737467287981E-2</v>
      </c>
      <c r="FJ15" s="18">
        <v>3.0446510003298854E-2</v>
      </c>
      <c r="FK15" s="18">
        <v>3.4905548178582421E-2</v>
      </c>
      <c r="FL15" s="18">
        <v>2.0506662385615666E-2</v>
      </c>
      <c r="FM15" s="18">
        <v>3.6635308424718516E-2</v>
      </c>
      <c r="FN15" s="23">
        <v>3.2804711753752991E-2</v>
      </c>
      <c r="FO15" s="18">
        <v>3.6980967952759992E-2</v>
      </c>
      <c r="FP15" s="18">
        <v>3.1098607231582479E-2</v>
      </c>
      <c r="FQ15" s="18">
        <v>2.8345003305830115E-2</v>
      </c>
      <c r="FR15" s="18">
        <v>2.9466241187420479E-2</v>
      </c>
      <c r="FS15" s="18">
        <v>2.7918508756590882E-2</v>
      </c>
      <c r="FT15" s="18">
        <v>2.3749530491472652E-2</v>
      </c>
      <c r="FU15" s="18">
        <v>2.8309340180601553E-2</v>
      </c>
      <c r="FV15" s="18">
        <v>2.6044117856249292E-2</v>
      </c>
      <c r="FW15" s="18">
        <v>2.5744824424583028E-2</v>
      </c>
      <c r="FX15" s="18">
        <v>2.851841114775926E-2</v>
      </c>
      <c r="FY15" s="18">
        <v>1.7066898441061067E-2</v>
      </c>
      <c r="FZ15" s="18">
        <v>3.0460269867295574E-2</v>
      </c>
      <c r="GA15" s="23">
        <v>2.7238351221270531E-2</v>
      </c>
      <c r="GB15" s="18">
        <v>3.0084206843952476E-2</v>
      </c>
      <c r="GC15" s="18">
        <v>2.7019660625373303E-2</v>
      </c>
      <c r="GD15" s="18">
        <v>2.2450067997252139E-2</v>
      </c>
      <c r="GE15" s="18">
        <v>2.4422839210444306E-2</v>
      </c>
      <c r="GF15" s="18">
        <v>2.3088654901870058E-2</v>
      </c>
      <c r="GG15" s="18">
        <v>2.0076234765451763E-2</v>
      </c>
      <c r="GH15" s="18">
        <v>2.2609030426343525E-2</v>
      </c>
      <c r="GI15" s="18">
        <v>2.140859861254087E-2</v>
      </c>
      <c r="GJ15" s="18">
        <v>2.1462413944233514E-2</v>
      </c>
      <c r="GK15" s="18" t="e">
        <v>#DIV/0!</v>
      </c>
      <c r="GL15" s="18" t="e">
        <v>#DIV/0!</v>
      </c>
      <c r="GM15" s="18" t="e">
        <v>#DIV/0!</v>
      </c>
      <c r="GN15" s="23">
        <v>2.3580477507191559E-2</v>
      </c>
    </row>
    <row r="16" spans="1:197" ht="30.75" customHeight="1" x14ac:dyDescent="0.3">
      <c r="A16" s="13" t="s">
        <v>22</v>
      </c>
      <c r="B16" s="17">
        <f t="shared" ref="B16:AA16" si="96">+B4/B$6</f>
        <v>0.36608260748922233</v>
      </c>
      <c r="C16" s="17">
        <f t="shared" si="96"/>
        <v>0.39643708924148197</v>
      </c>
      <c r="D16" s="18">
        <f t="shared" si="96"/>
        <v>0.3882792516134399</v>
      </c>
      <c r="E16" s="18">
        <f t="shared" si="96"/>
        <v>0.42035950804162725</v>
      </c>
      <c r="F16" s="18">
        <f t="shared" si="96"/>
        <v>0.42527459399442025</v>
      </c>
      <c r="G16" s="18">
        <f t="shared" si="96"/>
        <v>0.44862386709234242</v>
      </c>
      <c r="H16" s="18">
        <f t="shared" si="96"/>
        <v>0.44422832297969428</v>
      </c>
      <c r="I16" s="18">
        <f t="shared" si="96"/>
        <v>0.47995814866322667</v>
      </c>
      <c r="J16" s="18">
        <f t="shared" si="96"/>
        <v>0.48937271385708597</v>
      </c>
      <c r="K16" s="18">
        <f t="shared" si="96"/>
        <v>0.48744008521214272</v>
      </c>
      <c r="L16" s="18">
        <f t="shared" si="96"/>
        <v>0.5064347219714469</v>
      </c>
      <c r="M16" s="18">
        <f t="shared" si="96"/>
        <v>0.54456991434571778</v>
      </c>
      <c r="N16" s="23">
        <f t="shared" si="96"/>
        <v>0.45318291491378232</v>
      </c>
      <c r="O16" s="17">
        <f t="shared" si="96"/>
        <v>0.53998257609757383</v>
      </c>
      <c r="P16" s="18">
        <f t="shared" si="96"/>
        <v>0.52373414524070949</v>
      </c>
      <c r="Q16" s="18">
        <f t="shared" si="96"/>
        <v>0.54378202291863054</v>
      </c>
      <c r="R16" s="18">
        <f t="shared" si="96"/>
        <v>0.54650020517539388</v>
      </c>
      <c r="S16" s="18">
        <f t="shared" si="96"/>
        <v>0.5499895997385077</v>
      </c>
      <c r="T16" s="18">
        <f t="shared" si="96"/>
        <v>0.53618581296293977</v>
      </c>
      <c r="U16" s="18">
        <f t="shared" si="96"/>
        <v>0.54789967289747077</v>
      </c>
      <c r="V16" s="18">
        <f t="shared" si="96"/>
        <v>0.57444108900090707</v>
      </c>
      <c r="W16" s="18">
        <f t="shared" si="96"/>
        <v>0.56984782309958115</v>
      </c>
      <c r="X16" s="18">
        <f t="shared" si="96"/>
        <v>0.58141355464916422</v>
      </c>
      <c r="Y16" s="18">
        <f t="shared" si="96"/>
        <v>0.5950149849575187</v>
      </c>
      <c r="Z16" s="19">
        <f t="shared" si="96"/>
        <v>0.60396432205697581</v>
      </c>
      <c r="AA16" s="23">
        <f t="shared" si="96"/>
        <v>0.56087425107726097</v>
      </c>
      <c r="AB16" s="17">
        <f t="shared" ref="AB16:AZ16" si="97">+AB4/AB$6</f>
        <v>0.56548802467530046</v>
      </c>
      <c r="AC16" s="18">
        <f t="shared" si="97"/>
        <v>0.60282856515863759</v>
      </c>
      <c r="AD16" s="18">
        <f t="shared" si="97"/>
        <v>0.61429574892529015</v>
      </c>
      <c r="AE16" s="18">
        <f t="shared" si="97"/>
        <v>0.6210701364075597</v>
      </c>
      <c r="AF16" s="18">
        <f t="shared" si="97"/>
        <v>0.63923847421139346</v>
      </c>
      <c r="AG16" s="18">
        <f t="shared" si="97"/>
        <v>0.62017217250300816</v>
      </c>
      <c r="AH16" s="18">
        <f t="shared" si="97"/>
        <v>0.6434085991783981</v>
      </c>
      <c r="AI16" s="18">
        <f t="shared" si="97"/>
        <v>0.63669580000845361</v>
      </c>
      <c r="AJ16" s="18">
        <f t="shared" si="97"/>
        <v>0.624406931420591</v>
      </c>
      <c r="AK16" s="18">
        <f t="shared" si="97"/>
        <v>0.64163207993237081</v>
      </c>
      <c r="AL16" s="18">
        <f t="shared" si="97"/>
        <v>0.64866464274201707</v>
      </c>
      <c r="AM16" s="19">
        <f t="shared" si="97"/>
        <v>0.65828838913198329</v>
      </c>
      <c r="AN16" s="23">
        <f t="shared" si="97"/>
        <v>0.62681774832918435</v>
      </c>
      <c r="AO16" s="17">
        <f t="shared" si="97"/>
        <v>0.65100449707351249</v>
      </c>
      <c r="AP16" s="18">
        <f t="shared" si="97"/>
        <v>0.63053378311340413</v>
      </c>
      <c r="AQ16" s="18">
        <f t="shared" si="97"/>
        <v>0.67025220178111666</v>
      </c>
      <c r="AR16" s="18">
        <f t="shared" si="97"/>
        <v>0.65060517101811133</v>
      </c>
      <c r="AS16" s="18">
        <f t="shared" si="97"/>
        <v>0.66488452261027875</v>
      </c>
      <c r="AT16" s="18">
        <f t="shared" si="97"/>
        <v>0.66702617162497924</v>
      </c>
      <c r="AU16" s="18">
        <f t="shared" si="97"/>
        <v>0.67462428546186504</v>
      </c>
      <c r="AV16" s="18">
        <f t="shared" si="97"/>
        <v>0.681363704877748</v>
      </c>
      <c r="AW16" s="18">
        <f t="shared" si="97"/>
        <v>0.68118337408312957</v>
      </c>
      <c r="AX16" s="18">
        <f t="shared" si="97"/>
        <v>0.68501517982779603</v>
      </c>
      <c r="AY16" s="18">
        <f t="shared" si="97"/>
        <v>0.70135852556972966</v>
      </c>
      <c r="AZ16" s="19">
        <f t="shared" si="97"/>
        <v>0.69595626790860521</v>
      </c>
      <c r="BA16" s="23">
        <f t="shared" si="66"/>
        <v>0.67176783060776368</v>
      </c>
      <c r="BB16" s="18">
        <f t="shared" si="66"/>
        <v>0.69487684252440263</v>
      </c>
      <c r="BC16" s="18">
        <f t="shared" si="66"/>
        <v>0.7160703410109962</v>
      </c>
      <c r="BD16" s="18">
        <f t="shared" si="66"/>
        <v>0.73068193518638724</v>
      </c>
      <c r="BE16" s="18">
        <f t="shared" si="66"/>
        <v>0.72205101030525298</v>
      </c>
      <c r="BF16" s="18">
        <f t="shared" ref="BF16:BH16" si="98">+BF4/BF$6</f>
        <v>0.71836514508262872</v>
      </c>
      <c r="BG16" s="18">
        <f t="shared" si="98"/>
        <v>0.72045378032142038</v>
      </c>
      <c r="BH16" s="18">
        <f t="shared" si="98"/>
        <v>0.729929482859622</v>
      </c>
      <c r="BI16" s="18">
        <f t="shared" ref="BI16:BM16" si="99">+BI4/BI$6</f>
        <v>0.73824759976289678</v>
      </c>
      <c r="BJ16" s="18">
        <f t="shared" si="99"/>
        <v>0.72739347693660605</v>
      </c>
      <c r="BK16" s="18">
        <f t="shared" si="99"/>
        <v>0.76128969516938971</v>
      </c>
      <c r="BL16" s="18">
        <f t="shared" si="99"/>
        <v>0.75961393104250252</v>
      </c>
      <c r="BM16" s="18">
        <f t="shared" si="99"/>
        <v>0.76861092416711951</v>
      </c>
      <c r="BN16" s="23">
        <f>+BN4/BN$6</f>
        <v>0.73287005102064451</v>
      </c>
      <c r="BO16" s="18">
        <f t="shared" ref="BO16:BP16" si="100">+BO4/BO$6</f>
        <v>0.76529023150551412</v>
      </c>
      <c r="BP16" s="18">
        <f t="shared" si="100"/>
        <v>0.78375985233961887</v>
      </c>
      <c r="BQ16" s="18">
        <f t="shared" ref="BQ16:BR16" si="101">+BQ4/BQ$6</f>
        <v>0.7859553057867118</v>
      </c>
      <c r="BR16" s="18">
        <f t="shared" si="101"/>
        <v>0.77869602528072757</v>
      </c>
      <c r="BS16" s="18">
        <f t="shared" ref="BS16:BT16" si="102">+BS4/BS$6</f>
        <v>0.7768961413727421</v>
      </c>
      <c r="BT16" s="18">
        <f t="shared" si="102"/>
        <v>0.78233690435049719</v>
      </c>
      <c r="BU16" s="18">
        <f t="shared" ref="BU16:BV16" si="103">+BU4/BU$6</f>
        <v>0.80601635872567667</v>
      </c>
      <c r="BV16" s="18">
        <f t="shared" si="103"/>
        <v>0.80954887783495744</v>
      </c>
      <c r="BW16" s="18">
        <f t="shared" ref="BW16:BX16" si="104">+BW4/BW$6</f>
        <v>0.80283219420760277</v>
      </c>
      <c r="BX16" s="18">
        <f t="shared" si="104"/>
        <v>0.814797323888233</v>
      </c>
      <c r="BY16" s="18">
        <f t="shared" ref="BY16:BZ16" si="105">+BY4/BY$6</f>
        <v>0.84136781612351419</v>
      </c>
      <c r="BZ16" s="18">
        <f t="shared" si="105"/>
        <v>0.81871956058763407</v>
      </c>
      <c r="CA16" s="23">
        <f>+CA4/CA$6</f>
        <v>0.79943222536248582</v>
      </c>
      <c r="CB16" s="18">
        <f t="shared" ref="CB16:CC16" si="106">+CB4/CB$6</f>
        <v>0.81432049230837256</v>
      </c>
      <c r="CC16" s="18">
        <f t="shared" si="106"/>
        <v>0.82548353135809904</v>
      </c>
      <c r="CD16" s="18">
        <f t="shared" ref="CD16:CE16" si="107">+CD4/CD$6</f>
        <v>0.83927491328338122</v>
      </c>
      <c r="CE16" s="18">
        <f t="shared" si="107"/>
        <v>0.81840036447882436</v>
      </c>
      <c r="CF16" s="18">
        <f t="shared" ref="CF16:CG16" si="108">+CF4/CF$6</f>
        <v>0.81681259014414365</v>
      </c>
      <c r="CG16" s="18">
        <f t="shared" si="108"/>
        <v>0.83090696063644542</v>
      </c>
      <c r="CH16" s="18">
        <f t="shared" ref="CH16:CI16" si="109">+CH4/CH$6</f>
        <v>0.84432554789587411</v>
      </c>
      <c r="CI16" s="18">
        <f t="shared" si="109"/>
        <v>0.85335867364705742</v>
      </c>
      <c r="CJ16" s="18">
        <f t="shared" ref="CJ16:CK16" si="110">+CJ4/CJ$6</f>
        <v>0.85160638198612881</v>
      </c>
      <c r="CK16" s="18">
        <f t="shared" si="110"/>
        <v>0.84022451162858858</v>
      </c>
      <c r="CL16" s="18">
        <f t="shared" ref="CL16:CM16" si="111">+CL4/CL$6</f>
        <v>0.89205462184873952</v>
      </c>
      <c r="CM16" s="18">
        <f t="shared" si="111"/>
        <v>0.85608832478648689</v>
      </c>
      <c r="CN16" s="23">
        <f>+CN4/CN$6</f>
        <v>0.84224936519757132</v>
      </c>
      <c r="CO16" s="18">
        <f t="shared" ref="CO16:CP16" si="112">+CO4/CO$6</f>
        <v>0.85215248992935955</v>
      </c>
      <c r="CP16" s="18">
        <f t="shared" si="112"/>
        <v>0.85621326853526225</v>
      </c>
      <c r="CQ16" s="18">
        <f t="shared" ref="CQ16:CR16" si="113">+CQ4/CQ$6</f>
        <v>0.86240285321574384</v>
      </c>
      <c r="CR16" s="18">
        <f t="shared" si="113"/>
        <v>0.86261764108918826</v>
      </c>
      <c r="CS16" s="18">
        <f t="shared" ref="CS16:CT16" si="114">+CS4/CS$6</f>
        <v>0.86604108245226374</v>
      </c>
      <c r="CT16" s="18">
        <f t="shared" si="114"/>
        <v>0.87630105373268252</v>
      </c>
      <c r="CU16" s="18">
        <f t="shared" ref="CU16:CW16" si="115">+CU4/CU$6</f>
        <v>0.88158783700481802</v>
      </c>
      <c r="CV16" s="18">
        <f>+CV4/CV$6</f>
        <v>0.88371749166242253</v>
      </c>
      <c r="CW16" s="18">
        <f t="shared" si="115"/>
        <v>0.88064659317895977</v>
      </c>
      <c r="CX16" s="18">
        <f t="shared" ref="CX16" si="116">+CX4/CX$6</f>
        <v>0.87387223408337344</v>
      </c>
      <c r="CY16" s="18">
        <f t="shared" ref="CY16:CZ16" si="117">+CY4/CY$6</f>
        <v>0.91901846387549646</v>
      </c>
      <c r="CZ16" s="18">
        <f t="shared" si="117"/>
        <v>0.88276507567984908</v>
      </c>
      <c r="DA16" s="23">
        <f t="shared" ref="DA16:DB18" si="118">+DA4/DA$6</f>
        <v>0.87742011823315236</v>
      </c>
      <c r="DB16" s="18">
        <f t="shared" si="118"/>
        <v>0.89073526248939849</v>
      </c>
      <c r="DC16" s="18">
        <f t="shared" ref="DC16:DH16" si="119">+DC4/DC$6</f>
        <v>0.90218931829102345</v>
      </c>
      <c r="DD16" s="18">
        <f t="shared" si="119"/>
        <v>0.91164973832212226</v>
      </c>
      <c r="DE16" s="18">
        <f>+DE4/DE$6</f>
        <v>0.90289640307153451</v>
      </c>
      <c r="DF16" s="18">
        <f t="shared" si="119"/>
        <v>0.91204316014543085</v>
      </c>
      <c r="DG16" s="18">
        <f t="shared" si="119"/>
        <v>0.92340223157124557</v>
      </c>
      <c r="DH16" s="18">
        <f t="shared" si="119"/>
        <v>0.91662661573874982</v>
      </c>
      <c r="DI16" s="18">
        <f t="shared" si="87"/>
        <v>0.92173768739935924</v>
      </c>
      <c r="DJ16" s="18">
        <f t="shared" si="87"/>
        <v>0.91230638030204969</v>
      </c>
      <c r="DK16" s="18">
        <f>+DK4/DK$6</f>
        <v>0.90740188410119682</v>
      </c>
      <c r="DL16" s="18">
        <f>+DL4/DL$6</f>
        <v>0.94916501886694704</v>
      </c>
      <c r="DM16" s="18">
        <f t="shared" si="86"/>
        <v>0.91774044246968445</v>
      </c>
      <c r="DN16" s="23">
        <f t="shared" ref="DN16:DO18" si="120">+DN4/DN$6</f>
        <v>0.91647918616746593</v>
      </c>
      <c r="DO16" s="18">
        <f t="shared" si="120"/>
        <v>0.91590858236877948</v>
      </c>
      <c r="DP16" s="18">
        <f t="shared" ref="DP16:DZ16" si="121">+DP4/DP$6</f>
        <v>0.92515769661206637</v>
      </c>
      <c r="DQ16" s="18">
        <f t="shared" si="89"/>
        <v>0.93090888255901516</v>
      </c>
      <c r="DR16" s="18">
        <f t="shared" si="89"/>
        <v>0.92574620821802633</v>
      </c>
      <c r="DS16" s="18">
        <f t="shared" si="90"/>
        <v>0.94353389258153453</v>
      </c>
      <c r="DT16" s="18">
        <f t="shared" si="90"/>
        <v>0.94425881799052624</v>
      </c>
      <c r="DU16" s="18">
        <f>+DU4/DU$6</f>
        <v>0.94169432738111003</v>
      </c>
      <c r="DV16" s="18">
        <f t="shared" si="121"/>
        <v>0.94050977384910539</v>
      </c>
      <c r="DW16" s="18">
        <f t="shared" si="121"/>
        <v>0.9413283685034386</v>
      </c>
      <c r="DX16" s="18">
        <f>+DX4/DX$6</f>
        <v>0.93890199015040121</v>
      </c>
      <c r="DY16" s="18">
        <f t="shared" si="121"/>
        <v>0.96292578371834292</v>
      </c>
      <c r="DZ16" s="18">
        <f t="shared" si="121"/>
        <v>0.93928120831081829</v>
      </c>
      <c r="EA16" s="23">
        <f>+EA4/EA$6</f>
        <v>0.93970091643692588</v>
      </c>
      <c r="EB16" s="18">
        <f>+EB4/EB$6</f>
        <v>0.94081461725344384</v>
      </c>
      <c r="EC16" s="18">
        <f t="shared" ref="EC16:EG16" si="122">+EC4/EC$6</f>
        <v>0.94108567055070336</v>
      </c>
      <c r="ED16" s="18">
        <f t="shared" si="122"/>
        <v>0.94769603032206584</v>
      </c>
      <c r="EE16" s="18">
        <f t="shared" si="122"/>
        <v>0.94697858197256102</v>
      </c>
      <c r="EF16" s="18">
        <f t="shared" si="122"/>
        <v>0.9486825158157226</v>
      </c>
      <c r="EG16" s="18">
        <f t="shared" si="122"/>
        <v>0.95524176217158963</v>
      </c>
      <c r="EH16" s="18">
        <f>+EH4/EH$6</f>
        <v>0.95217043471687646</v>
      </c>
      <c r="EI16" s="18">
        <f t="shared" ref="EI16:EJ16" si="123">+EI4/EI$6</f>
        <v>0.95376730892425965</v>
      </c>
      <c r="EJ16" s="18">
        <f t="shared" si="123"/>
        <v>0.95543628776560374</v>
      </c>
      <c r="EK16" s="18">
        <f>+EK4/EK$6</f>
        <v>0.95279687380356926</v>
      </c>
      <c r="EL16" s="18">
        <f t="shared" ref="EL16:EM16" si="124">+EL4/EL$6</f>
        <v>0.97332626197590788</v>
      </c>
      <c r="EM16" s="18">
        <f t="shared" si="124"/>
        <v>0.95402972147751752</v>
      </c>
      <c r="EN16" s="23">
        <f>+EN4/EN$6</f>
        <v>0.95331402614282279</v>
      </c>
      <c r="EO16" s="18">
        <f>+EO4/EO$6</f>
        <v>0.95495609750524146</v>
      </c>
      <c r="EP16" s="18">
        <f t="shared" ref="EP16:ET16" si="125">+EP4/EP$6</f>
        <v>0.96041361255218893</v>
      </c>
      <c r="EQ16" s="18">
        <f t="shared" si="125"/>
        <v>0.96033063706677668</v>
      </c>
      <c r="ER16" s="18">
        <f t="shared" si="125"/>
        <v>0.9595250388493799</v>
      </c>
      <c r="ES16" s="18">
        <f t="shared" si="125"/>
        <v>0.96250583478994201</v>
      </c>
      <c r="ET16" s="18">
        <f t="shared" si="125"/>
        <v>0.96502854185869746</v>
      </c>
      <c r="EU16" s="18">
        <f>+EU4/EU$6</f>
        <v>0.95997522095437171</v>
      </c>
      <c r="EV16" s="18">
        <f t="shared" ref="EV16:EW16" si="126">+EV4/EV$6</f>
        <v>0.96269053259792603</v>
      </c>
      <c r="EW16" s="18">
        <f t="shared" si="126"/>
        <v>0.96103998419340075</v>
      </c>
      <c r="EX16" s="18">
        <f>+EX4/EX$6</f>
        <v>0.95827972637160386</v>
      </c>
      <c r="EY16" s="18">
        <f t="shared" ref="EY16:EZ16" si="127">+EY4/EY$6</f>
        <v>0.97593886454239764</v>
      </c>
      <c r="EZ16" s="18">
        <f t="shared" si="127"/>
        <v>0.95753105191242804</v>
      </c>
      <c r="FA16" s="23">
        <v>0.96240277744340597</v>
      </c>
      <c r="FB16" s="18">
        <v>0.95487018193669215</v>
      </c>
      <c r="FC16" s="18">
        <v>0.96151248743684836</v>
      </c>
      <c r="FD16" s="18">
        <v>0.96415475094167735</v>
      </c>
      <c r="FE16" s="18">
        <v>0.96387138726188071</v>
      </c>
      <c r="FF16" s="18">
        <v>0.96624948204650662</v>
      </c>
      <c r="FG16" s="18">
        <v>0.97153072934264917</v>
      </c>
      <c r="FH16" s="18">
        <v>0.96673488898952553</v>
      </c>
      <c r="FI16" s="18">
        <v>0.9676834355352103</v>
      </c>
      <c r="FJ16" s="18">
        <v>0.96903804358372292</v>
      </c>
      <c r="FK16" s="18">
        <v>0.96462485945946619</v>
      </c>
      <c r="FL16" s="18">
        <v>0.97929041579707821</v>
      </c>
      <c r="FM16" s="18">
        <v>0.96294961721158101</v>
      </c>
      <c r="FN16" s="23">
        <v>0.96679022065044773</v>
      </c>
      <c r="FO16" s="18">
        <v>0.96267497133005808</v>
      </c>
      <c r="FP16" s="18">
        <v>0.96845158340520399</v>
      </c>
      <c r="FQ16" s="18">
        <v>0.97105214955312025</v>
      </c>
      <c r="FR16" s="18">
        <v>0.96990733905076076</v>
      </c>
      <c r="FS16" s="18">
        <v>0.97155948433422046</v>
      </c>
      <c r="FT16" s="18">
        <v>0.97562004727000762</v>
      </c>
      <c r="FU16" s="18">
        <v>0.97088148052559176</v>
      </c>
      <c r="FV16" s="18">
        <v>0.97331481280309151</v>
      </c>
      <c r="FW16" s="18">
        <v>0.97310989814235749</v>
      </c>
      <c r="FX16" s="18">
        <v>0.97068619200344264</v>
      </c>
      <c r="FY16" s="18">
        <v>0.98234089912683475</v>
      </c>
      <c r="FZ16" s="18">
        <v>0.96863243245215069</v>
      </c>
      <c r="GA16" s="23">
        <v>0.97209839353245653</v>
      </c>
      <c r="GB16" s="18">
        <v>0.96879848077624231</v>
      </c>
      <c r="GC16" s="18">
        <v>0.97183882199529747</v>
      </c>
      <c r="GD16" s="18">
        <v>0.97672049863525756</v>
      </c>
      <c r="GE16" s="18">
        <v>0.9746426110908164</v>
      </c>
      <c r="GF16" s="18">
        <v>0.97575883520832496</v>
      </c>
      <c r="GG16" s="18">
        <v>0.97874113624758952</v>
      </c>
      <c r="GH16" s="18">
        <v>0.97579599551879947</v>
      </c>
      <c r="GI16" s="18">
        <v>0.97703645841713149</v>
      </c>
      <c r="GJ16" s="18">
        <v>0.97672773617886854</v>
      </c>
      <c r="GK16" s="18" t="e">
        <v>#DIV/0!</v>
      </c>
      <c r="GL16" s="18" t="e">
        <v>#DIV/0!</v>
      </c>
      <c r="GM16" s="18" t="e">
        <v>#DIV/0!</v>
      </c>
      <c r="GN16" s="23">
        <v>0.97516404881919849</v>
      </c>
    </row>
    <row r="17" spans="1:196" ht="30.75" customHeight="1" x14ac:dyDescent="0.3">
      <c r="A17" s="13" t="s">
        <v>0</v>
      </c>
      <c r="B17" s="17">
        <f t="shared" ref="B17:AA17" si="128">+B5/B$6</f>
        <v>4.7645151902760585E-2</v>
      </c>
      <c r="C17" s="17">
        <f t="shared" si="128"/>
        <v>5.4325569981364889E-2</v>
      </c>
      <c r="D17" s="18">
        <f t="shared" si="128"/>
        <v>5.0957665832507264E-2</v>
      </c>
      <c r="E17" s="18">
        <f t="shared" si="128"/>
        <v>5.1224219489120155E-2</v>
      </c>
      <c r="F17" s="18">
        <f t="shared" si="128"/>
        <v>5.2789509560719886E-2</v>
      </c>
      <c r="G17" s="18">
        <f t="shared" si="128"/>
        <v>5.636168313386089E-2</v>
      </c>
      <c r="H17" s="18">
        <f t="shared" si="128"/>
        <v>5.9106603221181997E-2</v>
      </c>
      <c r="I17" s="18">
        <f t="shared" si="128"/>
        <v>5.7227153979126325E-2</v>
      </c>
      <c r="J17" s="18">
        <f t="shared" si="128"/>
        <v>6.1539645127674306E-2</v>
      </c>
      <c r="K17" s="18">
        <f t="shared" si="128"/>
        <v>6.1119423803606306E-2</v>
      </c>
      <c r="L17" s="18">
        <f t="shared" si="128"/>
        <v>5.6215872936810844E-2</v>
      </c>
      <c r="M17" s="18">
        <f t="shared" si="128"/>
        <v>4.9897192870572975E-2</v>
      </c>
      <c r="N17" s="23">
        <f t="shared" si="128"/>
        <v>5.484720182746998E-2</v>
      </c>
      <c r="O17" s="17">
        <f t="shared" si="128"/>
        <v>1.2545209746825419E-2</v>
      </c>
      <c r="P17" s="18">
        <f t="shared" si="128"/>
        <v>1.6361640070862271E-2</v>
      </c>
      <c r="Q17" s="18">
        <f t="shared" si="128"/>
        <v>1.5813470306458129E-2</v>
      </c>
      <c r="R17" s="18">
        <f t="shared" si="128"/>
        <v>1.2173740036558522E-2</v>
      </c>
      <c r="S17" s="18">
        <f t="shared" si="128"/>
        <v>1.3942293406234214E-2</v>
      </c>
      <c r="T17" s="18">
        <f t="shared" si="128"/>
        <v>1.4739129891704868E-2</v>
      </c>
      <c r="U17" s="18">
        <f t="shared" si="128"/>
        <v>1.4710804954105813E-2</v>
      </c>
      <c r="V17" s="18">
        <f t="shared" si="128"/>
        <v>1.468612568751507E-2</v>
      </c>
      <c r="W17" s="18">
        <f t="shared" si="128"/>
        <v>1.4817381744746701E-2</v>
      </c>
      <c r="X17" s="18">
        <f t="shared" si="128"/>
        <v>1.637177428962043E-2</v>
      </c>
      <c r="Y17" s="18">
        <f t="shared" si="128"/>
        <v>1.5364614791677451E-2</v>
      </c>
      <c r="Z17" s="19">
        <f t="shared" si="128"/>
        <v>1.7829416626456523E-2</v>
      </c>
      <c r="AA17" s="23">
        <f t="shared" si="128"/>
        <v>1.497650762990901E-2</v>
      </c>
      <c r="AB17" s="17">
        <f t="shared" ref="AB17:AZ18" si="129">+AB5/AB$6</f>
        <v>1.338282019361192E-2</v>
      </c>
      <c r="AC17" s="18">
        <f t="shared" si="129"/>
        <v>1.3126436516094755E-2</v>
      </c>
      <c r="AD17" s="18">
        <f t="shared" si="129"/>
        <v>2.0207355792194657E-2</v>
      </c>
      <c r="AE17" s="18">
        <f t="shared" si="129"/>
        <v>1.759028292770624E-2</v>
      </c>
      <c r="AF17" s="18">
        <f t="shared" si="129"/>
        <v>1.8622326790780425E-2</v>
      </c>
      <c r="AG17" s="18">
        <f t="shared" si="129"/>
        <v>2.5397251643488272E-2</v>
      </c>
      <c r="AH17" s="18">
        <f t="shared" si="129"/>
        <v>2.4514616315754356E-2</v>
      </c>
      <c r="AI17" s="18">
        <f t="shared" si="129"/>
        <v>2.2425315480747103E-2</v>
      </c>
      <c r="AJ17" s="18">
        <f t="shared" si="129"/>
        <v>2.4199631141757383E-2</v>
      </c>
      <c r="AK17" s="18">
        <f t="shared" si="129"/>
        <v>1.8951460762165855E-2</v>
      </c>
      <c r="AL17" s="18">
        <f t="shared" si="129"/>
        <v>1.8321168936765986E-2</v>
      </c>
      <c r="AM17" s="19">
        <f t="shared" si="129"/>
        <v>1.8270627306955788E-2</v>
      </c>
      <c r="AN17" s="23">
        <f t="shared" si="129"/>
        <v>1.9648901682679132E-2</v>
      </c>
      <c r="AO17" s="17">
        <f t="shared" si="129"/>
        <v>1.455334342726718E-2</v>
      </c>
      <c r="AP17" s="18">
        <f t="shared" si="129"/>
        <v>1.6638555412243277E-2</v>
      </c>
      <c r="AQ17" s="18">
        <f t="shared" si="129"/>
        <v>1.5123245590284102E-2</v>
      </c>
      <c r="AR17" s="18">
        <f t="shared" si="129"/>
        <v>1.5107331298216186E-2</v>
      </c>
      <c r="AS17" s="18">
        <f t="shared" si="129"/>
        <v>1.2333299446410914E-2</v>
      </c>
      <c r="AT17" s="18">
        <f t="shared" si="129"/>
        <v>1.4237404307003794E-2</v>
      </c>
      <c r="AU17" s="18">
        <f t="shared" si="129"/>
        <v>1.1427834633072429E-2</v>
      </c>
      <c r="AV17" s="18">
        <f t="shared" si="129"/>
        <v>1.244673027821297E-2</v>
      </c>
      <c r="AW17" s="18">
        <f t="shared" si="129"/>
        <v>1.4034229828850855E-2</v>
      </c>
      <c r="AX17" s="18">
        <f t="shared" si="129"/>
        <v>1.229317201844202E-2</v>
      </c>
      <c r="AY17" s="18">
        <f t="shared" si="129"/>
        <v>4.8991575070132702E-3</v>
      </c>
      <c r="AZ17" s="19">
        <f t="shared" si="129"/>
        <v>6.3459426429178945E-3</v>
      </c>
      <c r="BA17" s="23">
        <f t="shared" ref="BA17:BE18" si="130">+BA5/BA$6</f>
        <v>1.2312450516577677E-2</v>
      </c>
      <c r="BB17" s="18">
        <f t="shared" si="130"/>
        <v>4.9605352763647057E-3</v>
      </c>
      <c r="BC17" s="18">
        <f t="shared" si="130"/>
        <v>6.5938703381336712E-3</v>
      </c>
      <c r="BD17" s="18">
        <f t="shared" si="130"/>
        <v>3.2232215203756845E-3</v>
      </c>
      <c r="BE17" s="18">
        <f t="shared" si="130"/>
        <v>5.2665095545546244E-3</v>
      </c>
      <c r="BF17" s="18">
        <f t="shared" ref="BF17:BH17" si="131">+BF5/BF$6</f>
        <v>5.3331462053963019E-3</v>
      </c>
      <c r="BG17" s="18">
        <f t="shared" si="131"/>
        <v>5.5194287435547601E-3</v>
      </c>
      <c r="BH17" s="18">
        <f t="shared" si="131"/>
        <v>5.7876029017296746E-3</v>
      </c>
      <c r="BI17" s="18">
        <f t="shared" ref="BI17:BM17" si="132">+BI5/BI$6</f>
        <v>3.9243173548283812E-3</v>
      </c>
      <c r="BJ17" s="18">
        <f t="shared" si="132"/>
        <v>4.7038239753037789E-3</v>
      </c>
      <c r="BK17" s="18">
        <f t="shared" si="132"/>
        <v>4.1419124407666742E-3</v>
      </c>
      <c r="BL17" s="18">
        <f t="shared" si="132"/>
        <v>1.2830203306393784E-2</v>
      </c>
      <c r="BM17" s="18">
        <f t="shared" si="132"/>
        <v>1.6555040109983046E-3</v>
      </c>
      <c r="BN17" s="23">
        <f>+BN5/BN$6</f>
        <v>5.3338955207456783E-3</v>
      </c>
      <c r="BO17" s="18">
        <f t="shared" ref="BO17:BP17" si="133">+BO5/BO$6</f>
        <v>2.3938544043559935E-3</v>
      </c>
      <c r="BP17" s="18">
        <f t="shared" si="133"/>
        <v>1.5838571286042103E-3</v>
      </c>
      <c r="BQ17" s="18">
        <f t="shared" ref="BQ17:BR17" si="134">+BQ5/BQ$6</f>
        <v>6.6044646180818227E-4</v>
      </c>
      <c r="BR17" s="18">
        <f t="shared" si="134"/>
        <v>1.6715538943952108E-3</v>
      </c>
      <c r="BS17" s="18">
        <f t="shared" ref="BS17:BT17" si="135">+BS5/BS$6</f>
        <v>1.2622566258967914E-3</v>
      </c>
      <c r="BT17" s="18">
        <f t="shared" si="135"/>
        <v>2.2693238106208961E-3</v>
      </c>
      <c r="BU17" s="18">
        <f t="shared" ref="BU17:BV17" si="136">+BU5/BU$6</f>
        <v>2.347922165612915E-3</v>
      </c>
      <c r="BV17" s="18">
        <f t="shared" si="136"/>
        <v>3.3233418207472506E-3</v>
      </c>
      <c r="BW17" s="18">
        <f t="shared" ref="BW17:BX17" si="137">+BW5/BW$6</f>
        <v>2.7735235178031254E-3</v>
      </c>
      <c r="BX17" s="18">
        <f t="shared" si="137"/>
        <v>1.9283746556473828E-3</v>
      </c>
      <c r="BY17" s="18">
        <f t="shared" ref="BY17:BZ17" si="138">+BY5/BY$6</f>
        <v>1.4964264238703352E-3</v>
      </c>
      <c r="BZ17" s="18">
        <f t="shared" si="138"/>
        <v>1.8784650257218387E-3</v>
      </c>
      <c r="CA17" s="23">
        <f>+CA5/CA$6</f>
        <v>1.9648877477771286E-3</v>
      </c>
      <c r="CB17" s="18">
        <f t="shared" ref="CB17:CC17" si="139">+CB5/CB$6</f>
        <v>1.6579761085642756E-3</v>
      </c>
      <c r="CC17" s="18">
        <f t="shared" si="139"/>
        <v>2.5748232816964959E-3</v>
      </c>
      <c r="CD17" s="18">
        <f t="shared" ref="CD17:CE17" si="140">+CD5/CD$6</f>
        <v>2.2157484786016713E-3</v>
      </c>
      <c r="CE17" s="18">
        <f t="shared" si="140"/>
        <v>2.345847752542143E-3</v>
      </c>
      <c r="CF17" s="18">
        <f t="shared" ref="CF17:CG17" si="141">+CF5/CF$6</f>
        <v>2.4899372292048164E-3</v>
      </c>
      <c r="CG17" s="18">
        <f t="shared" si="141"/>
        <v>4.0166231883119827E-3</v>
      </c>
      <c r="CH17" s="18">
        <f t="shared" ref="CH17:CI17" si="142">+CH5/CH$6</f>
        <v>1.7366794813034139E-3</v>
      </c>
      <c r="CI17" s="18">
        <f t="shared" si="142"/>
        <v>2.8625897879322655E-3</v>
      </c>
      <c r="CJ17" s="18">
        <f t="shared" ref="CJ17:CK17" si="143">+CJ5/CJ$6</f>
        <v>1.1725188940378813E-3</v>
      </c>
      <c r="CK17" s="18">
        <f t="shared" si="143"/>
        <v>3.3764673124551197E-3</v>
      </c>
      <c r="CL17" s="18">
        <f t="shared" ref="CL17:CM17" si="144">+CL5/CL$6</f>
        <v>1.0483193277310925E-3</v>
      </c>
      <c r="CM17" s="18">
        <f t="shared" si="144"/>
        <v>3.3081509426808346E-3</v>
      </c>
      <c r="CN17" s="23">
        <f>+CN5/CN$6</f>
        <v>2.3680885431876277E-3</v>
      </c>
      <c r="CO17" s="18">
        <f t="shared" ref="CO17:CP17" si="145">+CO5/CO$6</f>
        <v>1.8378189036137545E-3</v>
      </c>
      <c r="CP17" s="18">
        <f t="shared" si="145"/>
        <v>2.8763562386980111E-3</v>
      </c>
      <c r="CQ17" s="18">
        <f t="shared" ref="CQ17:CR17" si="146">+CQ5/CQ$6</f>
        <v>2.9201518581158763E-3</v>
      </c>
      <c r="CR17" s="18">
        <f t="shared" si="146"/>
        <v>3.2768584888528056E-3</v>
      </c>
      <c r="CS17" s="18">
        <f t="shared" ref="CS17:CT17" si="147">+CS5/CS$6</f>
        <v>2.1031718506921396E-3</v>
      </c>
      <c r="CT17" s="18">
        <f t="shared" si="147"/>
        <v>3.720660448214405E-3</v>
      </c>
      <c r="CU17" s="18">
        <f t="shared" ref="CU17:CW17" si="148">+CU5/CU$6</f>
        <v>3.7232652296342321E-3</v>
      </c>
      <c r="CV17" s="18">
        <f>+CV5/CV$6</f>
        <v>3.504012129092219E-3</v>
      </c>
      <c r="CW17" s="18">
        <f t="shared" si="148"/>
        <v>3.3414712337550244E-3</v>
      </c>
      <c r="CX17" s="18">
        <f t="shared" ref="CX17" si="149">+CX5/CX$6</f>
        <v>4.0289652593984582E-3</v>
      </c>
      <c r="CY17" s="18">
        <f>+CY5/CY$6</f>
        <v>2.7237723701347537E-3</v>
      </c>
      <c r="CZ17" s="18">
        <f>+CZ5/CZ$6</f>
        <v>2.1226636999654856E-3</v>
      </c>
      <c r="DA17" s="23">
        <f t="shared" si="118"/>
        <v>2.9782401807883813E-3</v>
      </c>
      <c r="DB17" s="18">
        <f t="shared" si="118"/>
        <v>2.1831846089543027E-3</v>
      </c>
      <c r="DC17" s="18">
        <f t="shared" ref="DC17:DM18" si="150">+DC5/DC$6</f>
        <v>1.6676290191676389E-3</v>
      </c>
      <c r="DD17" s="18">
        <f t="shared" si="150"/>
        <v>1.9314775324560968E-3</v>
      </c>
      <c r="DE17" s="18">
        <f>+DE5/DE$6</f>
        <v>1.2932776505456016E-3</v>
      </c>
      <c r="DF17" s="18">
        <f t="shared" si="150"/>
        <v>1.1908735779435776E-3</v>
      </c>
      <c r="DG17" s="18">
        <f t="shared" si="150"/>
        <v>2.1071885860618252E-3</v>
      </c>
      <c r="DH17" s="18">
        <f t="shared" si="150"/>
        <v>1.2102839108125828E-3</v>
      </c>
      <c r="DI17" s="18">
        <f t="shared" si="87"/>
        <v>1.4078317021086475E-3</v>
      </c>
      <c r="DJ17" s="18">
        <f t="shared" si="87"/>
        <v>1.7398807687732732E-3</v>
      </c>
      <c r="DK17" s="18">
        <f>+DK5/DK$6</f>
        <v>1.0510062674871821E-3</v>
      </c>
      <c r="DL17" s="18">
        <f>+DL5/DL$6</f>
        <v>4.1986512507447482E-4</v>
      </c>
      <c r="DM17" s="18">
        <f>+DM5/DM$6</f>
        <v>5.7854299731556057E-4</v>
      </c>
      <c r="DN17" s="23">
        <f t="shared" si="120"/>
        <v>1.3223588166927337E-3</v>
      </c>
      <c r="DO17" s="18">
        <f t="shared" si="120"/>
        <v>4.015784552417843E-4</v>
      </c>
      <c r="DP17" s="18">
        <f t="shared" ref="DP17:DZ17" si="151">+DP5/DP$6</f>
        <v>7.7758237286164854E-4</v>
      </c>
      <c r="DQ17" s="18">
        <f t="shared" si="89"/>
        <v>8.6108109877877084E-4</v>
      </c>
      <c r="DR17" s="18">
        <f t="shared" si="89"/>
        <v>7.2199802182880911E-4</v>
      </c>
      <c r="DS17" s="18">
        <f t="shared" si="90"/>
        <v>3.3461396988720309E-4</v>
      </c>
      <c r="DT17" s="18">
        <f t="shared" si="90"/>
        <v>6.9299653141424136E-4</v>
      </c>
      <c r="DU17" s="18">
        <f>+DU5/DU$6</f>
        <v>7.4861673193247678E-4</v>
      </c>
      <c r="DV17" s="18">
        <f t="shared" si="151"/>
        <v>7.7930562899515251E-4</v>
      </c>
      <c r="DW17" s="18">
        <f t="shared" si="151"/>
        <v>4.6238050689807189E-4</v>
      </c>
      <c r="DX17" s="18">
        <f>+DX5/DX$6</f>
        <v>5.2841195599989134E-4</v>
      </c>
      <c r="DY17" s="18">
        <f t="shared" si="151"/>
        <v>2.7139637522347287E-4</v>
      </c>
      <c r="DZ17" s="18">
        <f t="shared" si="151"/>
        <v>3.5816037847693236E-4</v>
      </c>
      <c r="EA17" s="23">
        <f>+EA5/EA$6</f>
        <v>5.5013365883568052E-4</v>
      </c>
      <c r="EB17" s="18">
        <f t="shared" ref="EB17:EG17" si="152">+EB5/EB$6</f>
        <v>3.1244616837640854E-4</v>
      </c>
      <c r="EC17" s="18">
        <f t="shared" si="152"/>
        <v>4.3632826191140385E-4</v>
      </c>
      <c r="ED17" s="18">
        <f t="shared" si="152"/>
        <v>3.7982265203862506E-4</v>
      </c>
      <c r="EE17" s="18">
        <f t="shared" si="152"/>
        <v>3.9094012601608482E-4</v>
      </c>
      <c r="EF17" s="18">
        <f t="shared" si="152"/>
        <v>7.2108334077216197E-4</v>
      </c>
      <c r="EG17" s="18">
        <f t="shared" si="152"/>
        <v>2.3690560665321191E-4</v>
      </c>
      <c r="EH17" s="18">
        <f>+EH5/EH$6</f>
        <v>2.9606858712290625E-4</v>
      </c>
      <c r="EI17" s="18">
        <f t="shared" ref="EI17:EJ17" si="153">+EI5/EI$6</f>
        <v>3.0059626472182528E-4</v>
      </c>
      <c r="EJ17" s="18">
        <f t="shared" si="153"/>
        <v>3.5984694509935114E-4</v>
      </c>
      <c r="EK17" s="18">
        <f>+EK5/EK$6</f>
        <v>3.4522096088231212E-4</v>
      </c>
      <c r="EL17" s="18">
        <f t="shared" ref="EL17:EM17" si="154">+EL5/EL$6</f>
        <v>1.974201927151261E-4</v>
      </c>
      <c r="EM17" s="18">
        <f t="shared" si="154"/>
        <v>3.7133541629838209E-4</v>
      </c>
      <c r="EN17" s="23">
        <f>+EN5/EN$6</f>
        <v>3.5210035304779499E-4</v>
      </c>
      <c r="EO17" s="18">
        <f t="shared" ref="EO17:ET17" si="155">+EO5/EO$6</f>
        <v>3.3819488480236733E-4</v>
      </c>
      <c r="EP17" s="18">
        <f t="shared" si="155"/>
        <v>3.5826503510490967E-4</v>
      </c>
      <c r="EQ17" s="18">
        <f t="shared" si="155"/>
        <v>3.5897738678632575E-4</v>
      </c>
      <c r="ER17" s="18">
        <f t="shared" si="155"/>
        <v>4.2586709178001135E-4</v>
      </c>
      <c r="ES17" s="18">
        <f t="shared" si="155"/>
        <v>3.041332036589564E-4</v>
      </c>
      <c r="ET17" s="18">
        <f t="shared" si="155"/>
        <v>3.363573149630492E-4</v>
      </c>
      <c r="EU17" s="18">
        <f>+EU5/EU$6</f>
        <v>4.1022561226468194E-4</v>
      </c>
      <c r="EV17" s="18">
        <f t="shared" ref="EV17:EW17" si="156">+EV5/EV$6</f>
        <v>4.1882945867742705E-4</v>
      </c>
      <c r="EW17" s="18">
        <f t="shared" si="156"/>
        <v>3.8516080463593552E-4</v>
      </c>
      <c r="EX17" s="18">
        <f>+EX5/EX$6</f>
        <v>4.9347778468758572E-4</v>
      </c>
      <c r="EY17" s="18">
        <f t="shared" ref="EY17:EZ17" si="157">+EY5/EY$6</f>
        <v>1.8867339513816366E-4</v>
      </c>
      <c r="EZ17" s="18">
        <f t="shared" si="157"/>
        <v>5.136792792052355E-4</v>
      </c>
      <c r="FA17" s="23">
        <v>3.6624802470018423E-4</v>
      </c>
      <c r="FB17" s="18">
        <v>3.6107992902554984E-4</v>
      </c>
      <c r="FC17" s="18">
        <v>3.4804356772744646E-4</v>
      </c>
      <c r="FD17" s="18">
        <v>4.1778454507474129E-4</v>
      </c>
      <c r="FE17" s="18">
        <v>6.6749754922486543E-4</v>
      </c>
      <c r="FF17" s="18">
        <v>3.5087172129869319E-4</v>
      </c>
      <c r="FG17" s="18">
        <v>3.065036304465852E-4</v>
      </c>
      <c r="FH17" s="18">
        <v>5.6403361265869301E-4</v>
      </c>
      <c r="FI17" s="18">
        <v>4.4281773599160932E-4</v>
      </c>
      <c r="FJ17" s="18">
        <v>5.1544641297809164E-4</v>
      </c>
      <c r="FK17" s="18">
        <v>4.6959236195149348E-4</v>
      </c>
      <c r="FL17" s="18">
        <v>2.0292181730614868E-4</v>
      </c>
      <c r="FM17" s="18">
        <v>4.150743637005794E-4</v>
      </c>
      <c r="FN17" s="23">
        <v>4.0506759579934514E-4</v>
      </c>
      <c r="FO17" s="18">
        <v>3.440607171819675E-4</v>
      </c>
      <c r="FP17" s="18">
        <v>4.4980936321364261E-4</v>
      </c>
      <c r="FQ17" s="18">
        <v>6.0284714104953045E-4</v>
      </c>
      <c r="FR17" s="18">
        <v>6.2641976181878928E-4</v>
      </c>
      <c r="FS17" s="18">
        <v>5.2200690918865263E-4</v>
      </c>
      <c r="FT17" s="18">
        <v>6.3042223851986331E-4</v>
      </c>
      <c r="FU17" s="18">
        <v>8.0917929380670307E-4</v>
      </c>
      <c r="FV17" s="18">
        <v>6.4106934065909021E-4</v>
      </c>
      <c r="FW17" s="18">
        <v>1.1452774330595848E-3</v>
      </c>
      <c r="FX17" s="18">
        <v>7.9539684879821138E-4</v>
      </c>
      <c r="FY17" s="18">
        <v>5.9220243210410814E-4</v>
      </c>
      <c r="FZ17" s="18">
        <v>9.0729768055358077E-4</v>
      </c>
      <c r="GA17" s="23">
        <v>6.6325524627296704E-4</v>
      </c>
      <c r="GB17" s="18">
        <v>1.1173123798050633E-3</v>
      </c>
      <c r="GC17" s="18">
        <v>1.1415173793292576E-3</v>
      </c>
      <c r="GD17" s="18">
        <v>8.2943336749028795E-4</v>
      </c>
      <c r="GE17" s="18">
        <v>9.3454969873935328E-4</v>
      </c>
      <c r="GF17" s="18">
        <v>1.152509889805103E-3</v>
      </c>
      <c r="GG17" s="18">
        <v>1.1826289869587702E-3</v>
      </c>
      <c r="GH17" s="18">
        <v>1.5949740548570083E-3</v>
      </c>
      <c r="GI17" s="18">
        <v>1.5549429703277066E-3</v>
      </c>
      <c r="GJ17" s="18">
        <v>1.8098498768979133E-3</v>
      </c>
      <c r="GK17" s="18" t="e">
        <v>#DIV/0!</v>
      </c>
      <c r="GL17" s="18" t="e">
        <v>#DIV/0!</v>
      </c>
      <c r="GM17" s="18" t="e">
        <v>#DIV/0!</v>
      </c>
      <c r="GN17" s="23">
        <v>1.2554736736098372E-3</v>
      </c>
    </row>
    <row r="18" spans="1:196" ht="30.75" customHeight="1" x14ac:dyDescent="0.3">
      <c r="A18" s="24" t="s">
        <v>2</v>
      </c>
      <c r="B18" s="24">
        <f t="shared" ref="B18:AA18" si="158">+B6/B$6</f>
        <v>1</v>
      </c>
      <c r="C18" s="24">
        <f t="shared" si="158"/>
        <v>1</v>
      </c>
      <c r="D18" s="25">
        <f t="shared" si="158"/>
        <v>1</v>
      </c>
      <c r="E18" s="25">
        <f t="shared" si="158"/>
        <v>1</v>
      </c>
      <c r="F18" s="25">
        <f t="shared" si="158"/>
        <v>1</v>
      </c>
      <c r="G18" s="25">
        <f t="shared" si="158"/>
        <v>1</v>
      </c>
      <c r="H18" s="25">
        <f t="shared" si="158"/>
        <v>1</v>
      </c>
      <c r="I18" s="25">
        <f t="shared" si="158"/>
        <v>1</v>
      </c>
      <c r="J18" s="25">
        <f t="shared" si="158"/>
        <v>1</v>
      </c>
      <c r="K18" s="25">
        <f t="shared" si="158"/>
        <v>1</v>
      </c>
      <c r="L18" s="25">
        <f t="shared" si="158"/>
        <v>1</v>
      </c>
      <c r="M18" s="25">
        <f t="shared" si="158"/>
        <v>1</v>
      </c>
      <c r="N18" s="26">
        <f t="shared" si="158"/>
        <v>1</v>
      </c>
      <c r="O18" s="24">
        <f t="shared" si="158"/>
        <v>1</v>
      </c>
      <c r="P18" s="25">
        <f t="shared" si="158"/>
        <v>1</v>
      </c>
      <c r="Q18" s="25">
        <f t="shared" si="158"/>
        <v>1</v>
      </c>
      <c r="R18" s="25">
        <f t="shared" si="158"/>
        <v>1</v>
      </c>
      <c r="S18" s="25">
        <f t="shared" si="158"/>
        <v>1</v>
      </c>
      <c r="T18" s="25">
        <f t="shared" si="158"/>
        <v>1</v>
      </c>
      <c r="U18" s="25">
        <f t="shared" si="158"/>
        <v>1</v>
      </c>
      <c r="V18" s="25">
        <f t="shared" si="158"/>
        <v>1</v>
      </c>
      <c r="W18" s="25">
        <f t="shared" si="158"/>
        <v>1</v>
      </c>
      <c r="X18" s="25">
        <f t="shared" si="158"/>
        <v>1</v>
      </c>
      <c r="Y18" s="25">
        <f t="shared" si="158"/>
        <v>1</v>
      </c>
      <c r="Z18" s="28">
        <f t="shared" si="158"/>
        <v>1</v>
      </c>
      <c r="AA18" s="26">
        <f t="shared" si="158"/>
        <v>1</v>
      </c>
      <c r="AB18" s="24">
        <f t="shared" si="129"/>
        <v>1</v>
      </c>
      <c r="AC18" s="25">
        <f t="shared" si="129"/>
        <v>1</v>
      </c>
      <c r="AD18" s="25">
        <f t="shared" si="129"/>
        <v>1</v>
      </c>
      <c r="AE18" s="25">
        <f t="shared" si="129"/>
        <v>1</v>
      </c>
      <c r="AF18" s="25">
        <f t="shared" si="129"/>
        <v>1</v>
      </c>
      <c r="AG18" s="25">
        <f t="shared" si="129"/>
        <v>1</v>
      </c>
      <c r="AH18" s="25">
        <f t="shared" si="129"/>
        <v>1</v>
      </c>
      <c r="AI18" s="25">
        <f t="shared" si="129"/>
        <v>1</v>
      </c>
      <c r="AJ18" s="25">
        <f t="shared" si="129"/>
        <v>1</v>
      </c>
      <c r="AK18" s="25">
        <f t="shared" si="129"/>
        <v>1</v>
      </c>
      <c r="AL18" s="25">
        <f t="shared" si="129"/>
        <v>1</v>
      </c>
      <c r="AM18" s="28">
        <f t="shared" si="129"/>
        <v>1</v>
      </c>
      <c r="AN18" s="26">
        <f t="shared" si="129"/>
        <v>1</v>
      </c>
      <c r="AO18" s="24">
        <f t="shared" si="129"/>
        <v>1</v>
      </c>
      <c r="AP18" s="25">
        <f t="shared" si="129"/>
        <v>1</v>
      </c>
      <c r="AQ18" s="25">
        <f t="shared" si="129"/>
        <v>1</v>
      </c>
      <c r="AR18" s="25">
        <f t="shared" si="129"/>
        <v>1</v>
      </c>
      <c r="AS18" s="25">
        <f t="shared" si="129"/>
        <v>1</v>
      </c>
      <c r="AT18" s="25">
        <f t="shared" si="129"/>
        <v>1</v>
      </c>
      <c r="AU18" s="25">
        <f t="shared" si="129"/>
        <v>1</v>
      </c>
      <c r="AV18" s="25">
        <f t="shared" si="129"/>
        <v>1</v>
      </c>
      <c r="AW18" s="25">
        <f t="shared" si="129"/>
        <v>1</v>
      </c>
      <c r="AX18" s="25">
        <f t="shared" si="129"/>
        <v>1</v>
      </c>
      <c r="AY18" s="25">
        <f t="shared" si="129"/>
        <v>1</v>
      </c>
      <c r="AZ18" s="28">
        <f t="shared" si="129"/>
        <v>1</v>
      </c>
      <c r="BA18" s="26">
        <f t="shared" si="130"/>
        <v>1</v>
      </c>
      <c r="BB18" s="25">
        <f t="shared" si="130"/>
        <v>1</v>
      </c>
      <c r="BC18" s="25">
        <f t="shared" si="130"/>
        <v>1</v>
      </c>
      <c r="BD18" s="25">
        <f t="shared" si="130"/>
        <v>1</v>
      </c>
      <c r="BE18" s="25">
        <f t="shared" si="130"/>
        <v>1</v>
      </c>
      <c r="BF18" s="25">
        <f t="shared" ref="BF18:BH18" si="159">+BF6/BF$6</f>
        <v>1</v>
      </c>
      <c r="BG18" s="25">
        <f t="shared" si="159"/>
        <v>1</v>
      </c>
      <c r="BH18" s="25">
        <f t="shared" si="159"/>
        <v>1</v>
      </c>
      <c r="BI18" s="25">
        <f t="shared" ref="BI18:BM18" si="160">+BI6/BI$6</f>
        <v>1</v>
      </c>
      <c r="BJ18" s="25">
        <f t="shared" si="160"/>
        <v>1</v>
      </c>
      <c r="BK18" s="25">
        <f t="shared" si="160"/>
        <v>1</v>
      </c>
      <c r="BL18" s="25">
        <f t="shared" si="160"/>
        <v>1</v>
      </c>
      <c r="BM18" s="25">
        <f t="shared" si="160"/>
        <v>1</v>
      </c>
      <c r="BN18" s="26">
        <f>+BN6/BN$6</f>
        <v>1</v>
      </c>
      <c r="BO18" s="25">
        <f t="shared" ref="BO18:BP18" si="161">+BO6/BO$6</f>
        <v>1</v>
      </c>
      <c r="BP18" s="25">
        <f t="shared" si="161"/>
        <v>1</v>
      </c>
      <c r="BQ18" s="25">
        <f t="shared" ref="BQ18:BR18" si="162">+BQ6/BQ$6</f>
        <v>1</v>
      </c>
      <c r="BR18" s="25">
        <f t="shared" si="162"/>
        <v>1</v>
      </c>
      <c r="BS18" s="25">
        <f t="shared" ref="BS18:BT18" si="163">+BS6/BS$6</f>
        <v>1</v>
      </c>
      <c r="BT18" s="25">
        <f t="shared" si="163"/>
        <v>1</v>
      </c>
      <c r="BU18" s="25">
        <f t="shared" ref="BU18:BV18" si="164">+BU6/BU$6</f>
        <v>1</v>
      </c>
      <c r="BV18" s="25">
        <f t="shared" si="164"/>
        <v>1</v>
      </c>
      <c r="BW18" s="25">
        <f t="shared" ref="BW18:BX18" si="165">+BW6/BW$6</f>
        <v>1</v>
      </c>
      <c r="BX18" s="25">
        <f t="shared" si="165"/>
        <v>1</v>
      </c>
      <c r="BY18" s="25">
        <f t="shared" ref="BY18:BZ18" si="166">+BY6/BY$6</f>
        <v>1</v>
      </c>
      <c r="BZ18" s="25">
        <f t="shared" si="166"/>
        <v>1</v>
      </c>
      <c r="CA18" s="26">
        <f>+CA6/CA$6</f>
        <v>1</v>
      </c>
      <c r="CB18" s="25">
        <f t="shared" ref="CB18:CC18" si="167">+CB6/CB$6</f>
        <v>1</v>
      </c>
      <c r="CC18" s="25">
        <f t="shared" si="167"/>
        <v>1</v>
      </c>
      <c r="CD18" s="25">
        <f t="shared" ref="CD18:CE18" si="168">+CD6/CD$6</f>
        <v>1</v>
      </c>
      <c r="CE18" s="25">
        <f t="shared" si="168"/>
        <v>1</v>
      </c>
      <c r="CF18" s="25">
        <f t="shared" ref="CF18:CG18" si="169">+CF6/CF$6</f>
        <v>1</v>
      </c>
      <c r="CG18" s="25">
        <f t="shared" si="169"/>
        <v>1</v>
      </c>
      <c r="CH18" s="25">
        <f t="shared" ref="CH18:CI18" si="170">+CH6/CH$6</f>
        <v>1</v>
      </c>
      <c r="CI18" s="25">
        <f t="shared" si="170"/>
        <v>1</v>
      </c>
      <c r="CJ18" s="25">
        <f t="shared" ref="CJ18:CK18" si="171">+CJ6/CJ$6</f>
        <v>1</v>
      </c>
      <c r="CK18" s="25">
        <f t="shared" si="171"/>
        <v>1</v>
      </c>
      <c r="CL18" s="25">
        <f t="shared" ref="CL18:CM18" si="172">+CL6/CL$6</f>
        <v>1</v>
      </c>
      <c r="CM18" s="25">
        <f t="shared" si="172"/>
        <v>1</v>
      </c>
      <c r="CN18" s="26">
        <f>+CN6/CN$6</f>
        <v>1</v>
      </c>
      <c r="CO18" s="25">
        <f>+CO6/CO$6</f>
        <v>1</v>
      </c>
      <c r="CP18" s="25">
        <f t="shared" ref="CP18" si="173">+CP6/CP$6</f>
        <v>1</v>
      </c>
      <c r="CQ18" s="25">
        <f t="shared" ref="CQ18:CR18" si="174">+CQ6/CQ$6</f>
        <v>1</v>
      </c>
      <c r="CR18" s="25">
        <f t="shared" si="174"/>
        <v>1</v>
      </c>
      <c r="CS18" s="25">
        <f t="shared" ref="CS18:CT18" si="175">+CS6/CS$6</f>
        <v>1</v>
      </c>
      <c r="CT18" s="25">
        <f t="shared" si="175"/>
        <v>1</v>
      </c>
      <c r="CU18" s="25">
        <f t="shared" ref="CU18:CW18" si="176">+CU6/CU$6</f>
        <v>1</v>
      </c>
      <c r="CV18" s="25">
        <f t="shared" ref="CV18" si="177">+CV6/CV$6</f>
        <v>1</v>
      </c>
      <c r="CW18" s="25">
        <f t="shared" si="176"/>
        <v>1</v>
      </c>
      <c r="CX18" s="25">
        <f t="shared" ref="CX18:CY18" si="178">+CX6/CX$6</f>
        <v>1</v>
      </c>
      <c r="CY18" s="25">
        <f t="shared" si="178"/>
        <v>1</v>
      </c>
      <c r="CZ18" s="25">
        <f t="shared" ref="CZ18" si="179">+CZ6/CZ$6</f>
        <v>1</v>
      </c>
      <c r="DA18" s="26">
        <f t="shared" si="118"/>
        <v>1</v>
      </c>
      <c r="DB18" s="25">
        <f t="shared" si="118"/>
        <v>1</v>
      </c>
      <c r="DC18" s="25">
        <f t="shared" si="150"/>
        <v>1</v>
      </c>
      <c r="DD18" s="25">
        <f t="shared" si="150"/>
        <v>1</v>
      </c>
      <c r="DE18" s="25">
        <f>+DE6/DE$6</f>
        <v>1</v>
      </c>
      <c r="DF18" s="25">
        <f t="shared" si="150"/>
        <v>1</v>
      </c>
      <c r="DG18" s="25">
        <f t="shared" si="150"/>
        <v>1</v>
      </c>
      <c r="DH18" s="25">
        <f t="shared" si="150"/>
        <v>1</v>
      </c>
      <c r="DI18" s="25">
        <f t="shared" si="87"/>
        <v>1</v>
      </c>
      <c r="DJ18" s="25">
        <f t="shared" si="87"/>
        <v>1</v>
      </c>
      <c r="DK18" s="25">
        <f t="shared" si="150"/>
        <v>1</v>
      </c>
      <c r="DL18" s="25">
        <f>+DL6/DL$6</f>
        <v>1</v>
      </c>
      <c r="DM18" s="25">
        <f t="shared" si="150"/>
        <v>1</v>
      </c>
      <c r="DN18" s="26">
        <f t="shared" si="120"/>
        <v>1</v>
      </c>
      <c r="DO18" s="25">
        <f t="shared" si="120"/>
        <v>1</v>
      </c>
      <c r="DP18" s="25">
        <f t="shared" ref="DP18:DZ18" si="180">+DP6/DP$6</f>
        <v>1</v>
      </c>
      <c r="DQ18" s="25">
        <f t="shared" si="180"/>
        <v>1</v>
      </c>
      <c r="DR18" s="25">
        <f t="shared" si="180"/>
        <v>1</v>
      </c>
      <c r="DS18" s="25">
        <f t="shared" si="180"/>
        <v>1</v>
      </c>
      <c r="DT18" s="25">
        <f t="shared" si="180"/>
        <v>1</v>
      </c>
      <c r="DU18" s="25">
        <f t="shared" si="180"/>
        <v>1</v>
      </c>
      <c r="DV18" s="25">
        <f t="shared" si="180"/>
        <v>1</v>
      </c>
      <c r="DW18" s="25">
        <f t="shared" si="180"/>
        <v>1</v>
      </c>
      <c r="DX18" s="25">
        <f t="shared" si="180"/>
        <v>1</v>
      </c>
      <c r="DY18" s="25">
        <f t="shared" si="180"/>
        <v>1</v>
      </c>
      <c r="DZ18" s="25">
        <f t="shared" si="180"/>
        <v>1</v>
      </c>
      <c r="EA18" s="26">
        <f>+EA6/EA$6</f>
        <v>1</v>
      </c>
      <c r="EB18" s="25">
        <f t="shared" ref="EB18:EM18" si="181">+EB6/EB$6</f>
        <v>1</v>
      </c>
      <c r="EC18" s="25">
        <f t="shared" si="181"/>
        <v>1</v>
      </c>
      <c r="ED18" s="25">
        <f t="shared" si="181"/>
        <v>1</v>
      </c>
      <c r="EE18" s="25">
        <f t="shared" si="181"/>
        <v>1</v>
      </c>
      <c r="EF18" s="25">
        <f t="shared" si="181"/>
        <v>1</v>
      </c>
      <c r="EG18" s="25">
        <f t="shared" si="181"/>
        <v>1</v>
      </c>
      <c r="EH18" s="25">
        <f t="shared" si="181"/>
        <v>1</v>
      </c>
      <c r="EI18" s="25">
        <f t="shared" si="181"/>
        <v>1</v>
      </c>
      <c r="EJ18" s="25">
        <f t="shared" si="181"/>
        <v>1</v>
      </c>
      <c r="EK18" s="25">
        <f t="shared" si="181"/>
        <v>1</v>
      </c>
      <c r="EL18" s="25">
        <f t="shared" si="181"/>
        <v>1</v>
      </c>
      <c r="EM18" s="25">
        <f t="shared" si="181"/>
        <v>1</v>
      </c>
      <c r="EN18" s="26">
        <f>+EN6/EN$6</f>
        <v>1</v>
      </c>
      <c r="EO18" s="25">
        <f t="shared" ref="EO18:EZ18" si="182">+EO6/EO$6</f>
        <v>1</v>
      </c>
      <c r="EP18" s="25">
        <f t="shared" si="182"/>
        <v>1</v>
      </c>
      <c r="EQ18" s="25">
        <f t="shared" si="182"/>
        <v>1</v>
      </c>
      <c r="ER18" s="25">
        <f t="shared" si="182"/>
        <v>1</v>
      </c>
      <c r="ES18" s="25">
        <f t="shared" si="182"/>
        <v>1</v>
      </c>
      <c r="ET18" s="25">
        <f t="shared" si="182"/>
        <v>1</v>
      </c>
      <c r="EU18" s="25">
        <f t="shared" si="182"/>
        <v>1</v>
      </c>
      <c r="EV18" s="25">
        <f t="shared" si="182"/>
        <v>1</v>
      </c>
      <c r="EW18" s="25">
        <f t="shared" si="182"/>
        <v>1</v>
      </c>
      <c r="EX18" s="25">
        <f t="shared" si="182"/>
        <v>1</v>
      </c>
      <c r="EY18" s="25">
        <f t="shared" si="182"/>
        <v>1</v>
      </c>
      <c r="EZ18" s="25">
        <f t="shared" si="182"/>
        <v>1</v>
      </c>
      <c r="FA18" s="26">
        <v>1</v>
      </c>
      <c r="FB18" s="25">
        <v>1</v>
      </c>
      <c r="FC18" s="25">
        <v>1</v>
      </c>
      <c r="FD18" s="25">
        <v>1</v>
      </c>
      <c r="FE18" s="25">
        <v>1</v>
      </c>
      <c r="FF18" s="25">
        <v>1</v>
      </c>
      <c r="FG18" s="25">
        <v>1</v>
      </c>
      <c r="FH18" s="25">
        <v>1</v>
      </c>
      <c r="FI18" s="25">
        <v>1</v>
      </c>
      <c r="FJ18" s="25">
        <v>1</v>
      </c>
      <c r="FK18" s="25">
        <v>1</v>
      </c>
      <c r="FL18" s="25">
        <v>1</v>
      </c>
      <c r="FM18" s="25">
        <v>1</v>
      </c>
      <c r="FN18" s="26">
        <v>1</v>
      </c>
      <c r="FO18" s="25">
        <v>1</v>
      </c>
      <c r="FP18" s="25">
        <v>1</v>
      </c>
      <c r="FQ18" s="25">
        <v>1</v>
      </c>
      <c r="FR18" s="25">
        <v>1</v>
      </c>
      <c r="FS18" s="25">
        <v>1</v>
      </c>
      <c r="FT18" s="25">
        <v>1</v>
      </c>
      <c r="FU18" s="25">
        <v>1</v>
      </c>
      <c r="FV18" s="25">
        <v>1</v>
      </c>
      <c r="FW18" s="25">
        <v>1</v>
      </c>
      <c r="FX18" s="25">
        <v>1</v>
      </c>
      <c r="FY18" s="25">
        <v>1</v>
      </c>
      <c r="FZ18" s="25">
        <v>1</v>
      </c>
      <c r="GA18" s="26">
        <v>1</v>
      </c>
      <c r="GB18" s="25">
        <v>1</v>
      </c>
      <c r="GC18" s="25">
        <v>1</v>
      </c>
      <c r="GD18" s="25">
        <v>1</v>
      </c>
      <c r="GE18" s="25">
        <v>1</v>
      </c>
      <c r="GF18" s="25">
        <v>1</v>
      </c>
      <c r="GG18" s="25">
        <v>1</v>
      </c>
      <c r="GH18" s="25">
        <v>1</v>
      </c>
      <c r="GI18" s="25">
        <v>1</v>
      </c>
      <c r="GJ18" s="25">
        <v>1</v>
      </c>
      <c r="GK18" s="25" t="e">
        <v>#DIV/0!</v>
      </c>
      <c r="GL18" s="25" t="e">
        <v>#DIV/0!</v>
      </c>
      <c r="GM18" s="25" t="e">
        <v>#DIV/0!</v>
      </c>
      <c r="GN18" s="26">
        <v>1</v>
      </c>
    </row>
    <row r="19" spans="1:196" x14ac:dyDescent="0.3"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</row>
  </sheetData>
  <phoneticPr fontId="2" type="noConversion"/>
  <pageMargins left="0.23622047244094491" right="0.23622047244094491" top="0.74803149606299213" bottom="0.74803149606299213" header="0.31496062992125984" footer="0.31496062992125984"/>
  <pageSetup paperSize="9" scale="39" orientation="landscape" r:id="rId1"/>
  <colBreaks count="1" manualBreakCount="1">
    <brk id="5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Monthly data</vt:lpstr>
      <vt:lpstr>'Monthly data'!Print_Area</vt:lpstr>
      <vt:lpstr>'Monthly data'!Print_Titles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張潔心jessechang</cp:lastModifiedBy>
  <cp:lastPrinted>2026-04-07T06:44:26Z</cp:lastPrinted>
  <dcterms:created xsi:type="dcterms:W3CDTF">2013-02-08T03:51:38Z</dcterms:created>
  <dcterms:modified xsi:type="dcterms:W3CDTF">2026-10-08T01:19:39Z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